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C:\Users\HT-ICT\Desktop\Nogostup 2\"/>
    </mc:Choice>
  </mc:AlternateContent>
  <xr:revisionPtr revIDLastSave="0" documentId="8_{37467479-DA07-40E7-8ABD-9674F05585D2}" xr6:coauthVersionLast="47" xr6:coauthVersionMax="47" xr10:uidLastSave="{00000000-0000-0000-0000-000000000000}"/>
  <bookViews>
    <workbookView xWindow="-108" yWindow="-108" windowWidth="23256" windowHeight="12456" xr2:uid="{00000000-000D-0000-FFFF-FFFF00000000}"/>
  </bookViews>
  <sheets>
    <sheet name="naslovnica" sheetId="2" r:id="rId1"/>
    <sheet name="troškovnik" sheetId="1" r:id="rId2"/>
  </sheets>
  <definedNames>
    <definedName name="_xlnm.Print_Area" localSheetId="0">naslovnica!$A$1:$H$30</definedName>
    <definedName name="_xlnm.Print_Area" localSheetId="1">troškovnik!$A$1:$I$104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 l="1"/>
  <c r="I76" i="1"/>
  <c r="I80" i="1" l="1"/>
  <c r="I74" i="1"/>
  <c r="I72" i="1"/>
  <c r="I62" i="1"/>
  <c r="I60" i="1"/>
  <c r="I51" i="1"/>
  <c r="I32" i="1"/>
  <c r="I22" i="1"/>
  <c r="I82" i="1" l="1"/>
  <c r="I98" i="1" s="1"/>
  <c r="I65" i="1"/>
  <c r="I96" i="1" s="1"/>
  <c r="I49" i="1"/>
  <c r="I36" i="1"/>
  <c r="I34" i="1"/>
  <c r="I20" i="1"/>
  <c r="I18" i="1"/>
  <c r="I16" i="1"/>
  <c r="I14" i="1"/>
  <c r="I53" i="1" l="1"/>
  <c r="I24" i="1"/>
  <c r="I90" i="1" s="1"/>
  <c r="I40" i="1" l="1"/>
  <c r="I38" i="1" l="1"/>
  <c r="I42" i="1" s="1"/>
  <c r="I92" i="1" l="1"/>
  <c r="I94" i="1" l="1"/>
  <c r="I100" i="1" l="1"/>
  <c r="I101" i="1" s="1"/>
  <c r="I103" i="1" s="1"/>
</calcChain>
</file>

<file path=xl/sharedStrings.xml><?xml version="1.0" encoding="utf-8"?>
<sst xmlns="http://schemas.openxmlformats.org/spreadsheetml/2006/main" count="175" uniqueCount="64">
  <si>
    <t>OPĆE NAPOMENE</t>
  </si>
  <si>
    <t>Ponuđene jedinične cijene će se obračunati sa stvarnim ugrađenim i izvedenim količinama. Svi ostali troškovi, prijevoz, smiještaj i zbrinjavanje radnika, obskrba vodom, strujom i ostalo se ne naplačuje posebno ili se dogovara sa investitorom prije sklapanja ugovora o građenju.</t>
  </si>
  <si>
    <t>PRIPREMNI RADOVI</t>
  </si>
  <si>
    <t>broj stavke</t>
  </si>
  <si>
    <t>opis radova</t>
  </si>
  <si>
    <t>jed. mjere</t>
  </si>
  <si>
    <t>količina</t>
  </si>
  <si>
    <t>0.</t>
  </si>
  <si>
    <t>1.</t>
  </si>
  <si>
    <t>GRAĐEVINSKI RADOVI</t>
  </si>
  <si>
    <t>ZEMLJANI RADOVI</t>
  </si>
  <si>
    <t>m³</t>
  </si>
  <si>
    <t>2.</t>
  </si>
  <si>
    <t>3.</t>
  </si>
  <si>
    <t>4.</t>
  </si>
  <si>
    <r>
      <t>m</t>
    </r>
    <r>
      <rPr>
        <sz val="12"/>
        <rFont val="Calibri"/>
        <family val="2"/>
      </rPr>
      <t>²</t>
    </r>
  </si>
  <si>
    <t>5.</t>
  </si>
  <si>
    <t>UKUPNO ZEMLJANI RADOVI</t>
  </si>
  <si>
    <t xml:space="preserve"> </t>
  </si>
  <si>
    <t>kom</t>
  </si>
  <si>
    <t>REKAPITULACIJA</t>
  </si>
  <si>
    <t>REKAPITULACIJA GRAĐEVINSKIH RADOVA</t>
  </si>
  <si>
    <t>SVEUKUPNO GRAĐEVINSKI RADOVI</t>
  </si>
  <si>
    <t>porez na dodanu vrijednost (PDV 25%):</t>
  </si>
  <si>
    <t>UKUPNO S PDV-om</t>
  </si>
  <si>
    <r>
      <rPr>
        <u/>
        <sz val="12"/>
        <rFont val="Arial"/>
        <family val="2"/>
      </rPr>
      <t>NAPOMENA:</t>
    </r>
    <r>
      <rPr>
        <sz val="12"/>
        <rFont val="Arial"/>
        <family val="2"/>
      </rPr>
      <t xml:space="preserve"> Gradilište mora biti osigurano i ograđeno radi sigurnosti prolaznika i sprječavanja nekontroliranog pristupa ljudi na gradilište. </t>
    </r>
  </si>
  <si>
    <r>
      <t>m</t>
    </r>
    <r>
      <rPr>
        <vertAlign val="superscript"/>
        <sz val="12"/>
        <rFont val="Arial"/>
        <family val="2"/>
      </rPr>
      <t>1</t>
    </r>
  </si>
  <si>
    <r>
      <rPr>
        <u/>
        <sz val="12"/>
        <color theme="1"/>
        <rFont val="Arial"/>
        <family val="2"/>
      </rPr>
      <t>Uklanjanje grmlja i drveća debljine (promjera) do 10 cm.</t>
    </r>
    <r>
      <rPr>
        <sz val="12"/>
        <color theme="1"/>
        <rFont val="Arial"/>
        <family val="2"/>
      </rPr>
      <t xml:space="preserve"> Ovaj rad obuhvaća uklanjanje grmlja, drveća i grana sa zaraslih površina koje ulaze u koridor nogostupa, s odsijecanjem grana na dužine pogodne za prijevoz, vađenjem korijenja te starih panjeva, s uklanjanjem svog materijala od tog rada izvan profila ceste, utovar i transport na odlagalište koje osigurava izvođač radova. Sve u skladu s točkom 1-03. OTU-a. Obračun po m2.</t>
    </r>
  </si>
  <si>
    <t>kpl</t>
  </si>
  <si>
    <r>
      <rPr>
        <u/>
        <sz val="12"/>
        <rFont val="Arial"/>
        <family val="2"/>
      </rPr>
      <t>Elaborat izvedenog stanja</t>
    </r>
    <r>
      <rPr>
        <sz val="12"/>
        <rFont val="Arial"/>
        <family val="2"/>
      </rPr>
      <t>. Predaje se investitoru u cjelovitom kartiranom i digitalnom obliku. Broj primjeraka prema dogovoru s investitorom (ovisno o potrebama investitora i komunalnih poduzeća. Elaborat mora biti izrađen u apsolutnim (x, y, z) koordinatama i ovjeren od nadležnog katastarskog ureda. Mjeri se i plaća po metru trase. Sve u skladu s točkom 1-02. OTU-a.</t>
    </r>
  </si>
  <si>
    <t>UKUPNO PRIPREMNI RADOVI</t>
  </si>
  <si>
    <t>KOLNIČKA KONSTRUKCIJA NOGOSTUPA</t>
  </si>
  <si>
    <t>UKUPNO KOLNIČKA KONSTRUKCIJA NOGOSTUPA</t>
  </si>
  <si>
    <t xml:space="preserve">Za izvedbu svih radova su mjerodavni izvedbeni projekt,  troškovnik i odredbe ugovora o građenju. </t>
  </si>
  <si>
    <r>
      <t>m</t>
    </r>
    <r>
      <rPr>
        <vertAlign val="superscript"/>
        <sz val="12"/>
        <rFont val="Arial"/>
        <family val="2"/>
      </rPr>
      <t>3</t>
    </r>
  </si>
  <si>
    <r>
      <rPr>
        <u/>
        <sz val="12"/>
        <color theme="1"/>
        <rFont val="Arial"/>
        <family val="2"/>
        <charset val="238"/>
      </rPr>
      <t>Izrada parkovnog rubnjaka</t>
    </r>
    <r>
      <rPr>
        <sz val="12"/>
        <color theme="1"/>
        <rFont val="Arial"/>
        <family val="2"/>
      </rPr>
      <t xml:space="preserve"> od predgotovljenih elemenata tipskog poprečnog presjeka 8/25 cm iz betona klase C40/45 na betonskoj podlozi iz betona C12/15, prema detaljima iz projekta (ne postavlja se kada se nogostup izvodi uz ogradni zid). Obračun je po m1 izvedenog rubnjaka, a u cijenu je uključena izvedba podloge i temelja, nabava predgotovljenih elemenata i betona, privremeno uskladištenje  i razvoz, svi prijevozi i prijenosi, priprema obloge, rad na ugradnji s obradom sljubnica, njege betona te sav pomoćni rad i materijali.</t>
    </r>
  </si>
  <si>
    <t>UKUPNO BETONSKI RADOVI</t>
  </si>
  <si>
    <t>BETONSKI RADOVI</t>
  </si>
  <si>
    <t xml:space="preserve">BETONSKI RADOVI </t>
  </si>
  <si>
    <t>Zadar siječanj, 2024.</t>
  </si>
  <si>
    <t xml:space="preserve">TROŠKOVNIK GRAĐEVINSKIH RADOVA ZA IZGRADNJU
NOGOSTUPA U BILOJ VLAKI - OPĆINA STANKOVCI </t>
  </si>
  <si>
    <t>01.2024.</t>
  </si>
  <si>
    <r>
      <t>jedinična cijena [</t>
    </r>
    <r>
      <rPr>
        <sz val="12"/>
        <color rgb="FF0070C0"/>
        <rFont val="Calibri"/>
        <family val="2"/>
      </rPr>
      <t>€</t>
    </r>
    <r>
      <rPr>
        <sz val="12"/>
        <color rgb="FF0070C0"/>
        <rFont val="Arial"/>
        <family val="2"/>
        <charset val="238"/>
      </rPr>
      <t>]</t>
    </r>
  </si>
  <si>
    <t>ukupna cijena [€]</t>
  </si>
  <si>
    <r>
      <rPr>
        <u/>
        <sz val="12"/>
        <color theme="1"/>
        <rFont val="Arial"/>
        <family val="2"/>
      </rPr>
      <t xml:space="preserve">Iskolčenje i održavanje trase. </t>
    </r>
    <r>
      <rPr>
        <sz val="12"/>
        <color theme="1"/>
        <rFont val="Arial"/>
        <family val="2"/>
      </rPr>
      <t>Sva geodetska mjerenja kojima se podaci iz projekta prenose na teren, osiguranje iskolčenja osi te poligonskih točaka. Postavljanje profila na terenu prema projektiranim poprečnim profilima nogostupa. Iskolčenje svih objekata na osnovi podataka iz projekta. Neprestano održavanje i kontrola iskolčenja osi, trase i objekata za cijelo vrijeme građenja. Mjeri se i plaća po metru dužnom trase. Sve u skladu s točkom 1-02. OTU-a.</t>
    </r>
  </si>
  <si>
    <r>
      <rPr>
        <u/>
        <sz val="12"/>
        <color theme="1"/>
        <rFont val="Arial"/>
        <family val="2"/>
      </rPr>
      <t>Rezanje asfalta.</t>
    </r>
    <r>
      <rPr>
        <sz val="12"/>
        <color theme="1"/>
        <rFont val="Arial"/>
        <family val="2"/>
      </rPr>
      <t xml:space="preserve"> Stavka obuhvaća strojno rezanje asfalta na mjestu izvođenja rubnjaka nogostupa unutar koridora postojeće prometnice debljine do 12 cm. U cijenu uključeno uklanjanje viška asfalta, utovar i odvoz na deponiju koju osigurava izvođač radova. Obračun po m1.</t>
    </r>
  </si>
  <si>
    <r>
      <t>Strojni široki iskop humusa</t>
    </r>
    <r>
      <rPr>
        <sz val="12"/>
        <color theme="1"/>
        <rFont val="Arial"/>
        <family val="2"/>
      </rPr>
      <t xml:space="preserve"> u debljini do 10 cm. U cijenu je uključen transport materijala (guranje ili utovarom u transportno vozilo i prijevoz), razastiranje i planiranje iskopanog humusa na stalnom odlagalištu. Odlagalište osigurava izvođač radova. Obračun se vrši po m3 iskopanog i deponiranog humusa. Sve u skladu s točkom 2-01. OTU-a.</t>
    </r>
  </si>
  <si>
    <r>
      <rPr>
        <u/>
        <sz val="12"/>
        <rFont val="Arial"/>
        <family val="2"/>
      </rPr>
      <t>Izrada projekta te nabava, dobava i montaža znakova privremene regulacije prometa.</t>
    </r>
    <r>
      <rPr>
        <sz val="12"/>
        <rFont val="Arial"/>
        <family val="2"/>
      </rPr>
      <t xml:space="preserve"> 
Obračunava se po kompletu cjelokupnog rješenja za sve eventualne faze izvođenja.</t>
    </r>
  </si>
  <si>
    <r>
      <rPr>
        <u/>
        <sz val="12"/>
        <rFont val="Arial"/>
        <family val="2"/>
        <charset val="238"/>
      </rPr>
      <t>Strojna izrada nosivog sloja nogostupa</t>
    </r>
    <r>
      <rPr>
        <sz val="12"/>
        <rFont val="Arial"/>
        <family val="2"/>
        <charset val="238"/>
      </rPr>
      <t xml:space="preserve"> (Ms≥60 MN/m2) od prirodnog kamenog materijala, najvećeg zrna 63 mm , debljine 25 cm.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t>
    </r>
  </si>
  <si>
    <r>
      <t>Strojni široki iskop u tlu B kategorije</t>
    </r>
    <r>
      <rPr>
        <sz val="12"/>
        <rFont val="Arial"/>
        <family val="2"/>
      </rPr>
      <t xml:space="preserve"> prema odredbama projekta s utovarom u prijevozno sredstvo i transportom na mjesto deponiranja (ili mjesto ugradnje na trasi). U cijenu je uključen iskop, utovar u transportno vozilo, prijevoz materijala na mjesto ugradnje na trasi i transport viška materijala na deponiju koju osigurava izvođač radova, te sanacija okoliša nakon dovršenja radova. Obračun se vrši po m3 stvarno izvršenog iskopa tla u sraslom stanju. Izvođač radova je dužan obići trasu ceste i upoznati se sa stanjem na terenu prije davanja ponude. Sve u skladu s točkom 2-02. OTU-a.</t>
    </r>
  </si>
  <si>
    <r>
      <t>Pažljivi ručni iskop u blizini postojećeg drveća i postojećih šahtova na prilazima parcela.</t>
    </r>
    <r>
      <rPr>
        <sz val="12"/>
        <color theme="1"/>
        <rFont val="Arial"/>
        <family val="2"/>
      </rPr>
      <t xml:space="preserve"> U cijenu je uključen iskop, utovar u transportno vozilo, prijevoz materijala na mjesto ugradnje na trasi i transport viška materijala na deponiju koju osigurava izvođač radova. Obračun se vrši po m3 stvarno izvršenog iskopa tla u sraslom stanju.</t>
    </r>
  </si>
  <si>
    <r>
      <rPr>
        <u/>
        <sz val="12"/>
        <rFont val="Arial"/>
        <family val="2"/>
        <charset val="238"/>
      </rPr>
      <t>Izrada cestovnog rubnjaka</t>
    </r>
    <r>
      <rPr>
        <sz val="12"/>
        <rFont val="Arial"/>
        <family val="2"/>
      </rPr>
      <t xml:space="preserve"> od predgotovljenih elemenata tipskog poprečnog presjeka 15/25 cm  iz betona klase C40/45 na betonskoj podlozi iz betona C12/15, prema detaljima iz projekta. Obračun je po m1 izvedenog rubnjaka, a u cijenu je uključena izvedba podloge, nabava predgotovljenih elemenata i betona, privremeno uskladištenje  i razvoz, svi prijevozi i prijenosi, priprema obloge, rad na ugradnji s obradom sljubnica, njege betona te sav pomoćni rad i materijali. Na svim postojećim prilazima susjednim parcelama potrebno je upustiti rubnjak (na maksimalnoj visini 3,0 cm od kolnika) tj. horizontalno postaviti rubnjak.</t>
    </r>
  </si>
  <si>
    <r>
      <rPr>
        <u/>
        <sz val="12"/>
        <rFont val="Arial"/>
        <family val="2"/>
        <charset val="238"/>
      </rPr>
      <t xml:space="preserve">Habajući sloj nogostupa od asfaltbetona (HS-AB). </t>
    </r>
    <r>
      <rPr>
        <sz val="12"/>
        <rFont val="Arial"/>
        <family val="2"/>
        <charset val="238"/>
      </rPr>
      <t xml:space="preserve">Strojna izrada habajućeg sloja od asfaltbetona (HS-AB) za lako prometno opterećenje, vrsta AC 8 surf, BIT50/70, AG4 M4 i debljine 4.0 cm u zbijenom stanju. Navedeni asfalt se koristi i za eventualne popravke nastale na postojećem kolniku ceste, prilikom izrade nogostupa. U cijeni su sadržani svi troškovi nabave materijala, proizvodnje i ugradnje asfaltne mješavine, oprema i sve ostalo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asfaltnih slojeva kolnika. </t>
    </r>
    <r>
      <rPr>
        <i/>
        <sz val="12"/>
        <rFont val="Arial"/>
        <family val="2"/>
      </rPr>
      <t>Prilikom asfaltiranja prilaza susjednim parcelama na kojima se nalaze revizijska okna, visinsku kotu upuštenog nogostupa prilagoditi koti poklopaca postojećih kanalizacijskih/instalacijskih okana.</t>
    </r>
  </si>
  <si>
    <t xml:space="preserve">INVESTITOR:  OPĆINA STANKOVCI
                       Stankovci 230 
                       23422 Stankovci
GRAĐEVINA:  PROMETNA GRAĐEVINA - NOGOSTUP
LOKACIJA: STANKOVCI
PROJEKT: GLAVNI PROJEKT
</t>
  </si>
  <si>
    <t>RADOVI S BILJNIM MATERIJALOM</t>
  </si>
  <si>
    <r>
      <t>Iskop jame i sadnja biljnog materijala.</t>
    </r>
    <r>
      <rPr>
        <sz val="12"/>
        <rFont val="Arial"/>
        <family val="2"/>
      </rPr>
      <t xml:space="preserve"> Stavka obuhvaća iskop jame dim. 80 x 80 x 80 cm, odnosno dimenzija jame prilagođene veličini korijenove grude – bale, rahljenje dna jame, zamjenu 100 % iskopanog materijala kvalitetnim tlom - plodnom zemljom, humus 50 lit. po jami, sadnju, učvršćivanje sadnice tokarenim kolcima s vezicom (3 komada po sadnici), jednokratno zalijevanje, odvoz materijala iz iskopa s utovarom u prijevozno sredstvo i transportom na mjesto privremenog deponiranja te potom na mjesto ugradnje na trasi. Obračun po komadu posađenog stabla (bez biljnog materijala, humusa i kolaca). Sadnice se postavljaju na razmaku od 5,0 m prema situaciji u projektu.</t>
    </r>
  </si>
  <si>
    <r>
      <rPr>
        <u/>
        <sz val="12"/>
        <rFont val="Arial"/>
        <family val="2"/>
      </rPr>
      <t>Nabava i doprema tokarenih kolaca, duljine 150 cm, za učvršćivanje sadnica.</t>
    </r>
    <r>
      <rPr>
        <sz val="12"/>
        <rFont val="Arial"/>
        <family val="2"/>
      </rPr>
      <t xml:space="preserve"> Stavka uključuje nabavu, dopremu i privremeno skladištenje tokarenih kolaca s vezicom za učvršćivanje sadnica, postavlja se 3 komada po sadnici.</t>
    </r>
  </si>
  <si>
    <r>
      <t>Nabava, doprema i privremeno skladištenje humusa s atestom o kvaliteti za sadnju biljnog materijala.</t>
    </r>
    <r>
      <rPr>
        <sz val="12"/>
        <rFont val="Arial"/>
        <family val="2"/>
      </rPr>
      <t xml:space="preserve"> Po sadnici je potrebno 50l humusa.</t>
    </r>
  </si>
  <si>
    <t>l</t>
  </si>
  <si>
    <r>
      <rPr>
        <u/>
        <sz val="12"/>
        <rFont val="Arial"/>
        <family val="2"/>
      </rPr>
      <t xml:space="preserve">Izrada humuziranog sloja zemljom iz iskopa debljine 10 cm unutar zelenog pojasa oko sadnica. </t>
    </r>
    <r>
      <rPr>
        <sz val="12"/>
        <rFont val="Arial"/>
        <family val="2"/>
      </rPr>
      <t>Utovar u prijevozno sredstvo i prijevoz zemlje iz iskopa s privremene deponije za izvedbu humuziranog sloja za sijanje trave i sadnju. Zemlju nanositi u slojevima i zbijati lakim nabijačima tako da sloj plodne zemlje u nabijenom stanju bude tražene debljine. Obračun je po m3 ugrađenog plodnog tla.</t>
    </r>
  </si>
  <si>
    <r>
      <t xml:space="preserve">Biljni materijal. </t>
    </r>
    <r>
      <rPr>
        <sz val="12"/>
        <rFont val="Arial"/>
        <family val="2"/>
      </rPr>
      <t xml:space="preserve">Stavka obuhvaća nabavu baliranih ili kontejniranih sadnica </t>
    </r>
    <r>
      <rPr>
        <b/>
        <sz val="12"/>
        <rFont val="Arial"/>
        <family val="2"/>
      </rPr>
      <t xml:space="preserve">Quercus ilex </t>
    </r>
    <r>
      <rPr>
        <sz val="12"/>
        <rFont val="Arial"/>
        <family val="2"/>
      </rPr>
      <t xml:space="preserve">(hrast crnika) promjera 6-8 cm i dovoz do mjesta sadnje. Sav biljni materijal mora imati zdravstvene certifikate i garanciju o vrsti i varijetetu. Obračun po komadu dobavljene sadnice.  </t>
    </r>
  </si>
  <si>
    <t>UKUPNO RADOVI S BILJNIM MATERIJALOM</t>
  </si>
  <si>
    <r>
      <t xml:space="preserve">Izrada bankina iza parkovnog rubnjaka, </t>
    </r>
    <r>
      <rPr>
        <sz val="12"/>
        <rFont val="Arial"/>
        <family val="2"/>
      </rPr>
      <t>na mjestima gdje nogostup ne završava na postojećim ogradnim zidovima, od sitnijeg mješanog materijala iz iskopa (Ms≥40 MN/m2), na uredno izvedenu i preuzetu podlogu, širine 50 cm, debljine 15,0 cm. U cijenu je uključena nabava i prijevoz, razastiranje, grubo i fino planiranje. Obračun po m3 ugrađenog zemljanog materijala.</t>
    </r>
  </si>
  <si>
    <r>
      <rPr>
        <u/>
        <sz val="12"/>
        <rFont val="Arial"/>
        <family val="2"/>
      </rPr>
      <t>Uređenje temeljnog tla</t>
    </r>
    <r>
      <rPr>
        <sz val="12"/>
        <rFont val="Arial"/>
        <family val="2"/>
      </rPr>
      <t xml:space="preserve"> mehaničkim zbijanjem (Ms≥20 MN/m2). U cijenu je uključeno prethodno čišćenje te planiranje i rad potreban za postizanje optimalne vlažnosti vezanih tala, vlaženjem ili rahljenjem i sušenjem. Sve u skladu sa točkom 2-08.1 OTU-a. Obračun po m2.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</si>
</sst>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n&quot;_-;\-* #,##0.00\ &quot;kn&quot;_-;_-* &quot;-&quot;??\ &quot;kn&quot;_-;_-@_-"/>
  </numFmts>
  <fonts count="44" x14ac:knownFonts="1">
    <font>
      <sz val="11"/>
      <color theme="1"/>
      <name val="Calibri"/>
      <family val="2"/>
      <charset val="238"/>
      <scheme val="minor"/>
    </font>
    <font>
      <sz val="12"/>
      <name val="Arial"/>
      <family val="2"/>
    </font>
    <font>
      <b/>
      <sz val="12"/>
      <name val="Arial"/>
      <family val="2"/>
    </font>
    <font>
      <sz val="12"/>
      <color theme="1"/>
      <name val="Arial"/>
      <family val="2"/>
    </font>
    <font>
      <sz val="12"/>
      <name val="Calibri"/>
      <family val="2"/>
    </font>
    <font>
      <u/>
      <sz val="12"/>
      <color theme="1"/>
      <name val="Arial"/>
      <family val="2"/>
    </font>
    <font>
      <sz val="12"/>
      <color rgb="FFFF0000"/>
      <name val="Arial"/>
      <family val="2"/>
    </font>
    <font>
      <b/>
      <sz val="14"/>
      <name val="Arial"/>
      <family val="2"/>
      <charset val="238"/>
    </font>
    <font>
      <b/>
      <sz val="12"/>
      <name val="Arial"/>
      <family val="2"/>
      <charset val="238"/>
    </font>
    <font>
      <sz val="12"/>
      <name val="Arial"/>
      <family val="2"/>
      <charset val="238"/>
    </font>
    <font>
      <b/>
      <i/>
      <sz val="12"/>
      <name val="Arial"/>
      <family val="2"/>
      <charset val="238"/>
    </font>
    <font>
      <b/>
      <i/>
      <sz val="12"/>
      <name val="Times New Roman CE"/>
      <family val="1"/>
      <charset val="238"/>
    </font>
    <font>
      <i/>
      <sz val="10"/>
      <color theme="1"/>
      <name val="Tahoma"/>
      <family val="2"/>
    </font>
    <font>
      <u/>
      <sz val="12"/>
      <name val="Arial"/>
      <family val="2"/>
      <charset val="238"/>
    </font>
    <font>
      <sz val="10"/>
      <name val="Times New Roman CE"/>
      <family val="1"/>
      <charset val="238"/>
    </font>
    <font>
      <u/>
      <sz val="12"/>
      <name val="Arial"/>
      <family val="2"/>
    </font>
    <font>
      <sz val="12"/>
      <name val="Times New Roman CE"/>
      <family val="1"/>
      <charset val="238"/>
    </font>
    <font>
      <sz val="10"/>
      <name val="Arial"/>
      <family val="2"/>
      <charset val="238"/>
    </font>
    <font>
      <b/>
      <sz val="14"/>
      <name val="Arial"/>
      <family val="2"/>
    </font>
    <font>
      <i/>
      <sz val="12"/>
      <name val="Arial"/>
      <family val="2"/>
      <charset val="238"/>
    </font>
    <font>
      <sz val="14"/>
      <name val="Times New Roman CE"/>
      <family val="1"/>
      <charset val="238"/>
    </font>
    <font>
      <b/>
      <sz val="12"/>
      <color theme="1"/>
      <name val="Arial"/>
      <family val="2"/>
    </font>
    <font>
      <u/>
      <sz val="12"/>
      <color theme="1"/>
      <name val="Arial"/>
      <family val="2"/>
      <charset val="238"/>
    </font>
    <font>
      <sz val="12"/>
      <color theme="1"/>
      <name val="Arial"/>
      <family val="2"/>
      <charset val="238"/>
    </font>
    <font>
      <sz val="14"/>
      <name val="Arial"/>
      <family val="2"/>
      <charset val="238"/>
    </font>
    <font>
      <sz val="10"/>
      <name val="Arial"/>
      <family val="2"/>
      <charset val="238"/>
    </font>
    <font>
      <i/>
      <sz val="12"/>
      <color theme="1"/>
      <name val="Arial"/>
      <family val="2"/>
    </font>
    <font>
      <i/>
      <sz val="12"/>
      <name val="Arial"/>
      <family val="2"/>
    </font>
    <font>
      <vertAlign val="superscript"/>
      <sz val="12"/>
      <name val="Arial"/>
      <family val="2"/>
    </font>
    <font>
      <sz val="11"/>
      <name val="Calibri"/>
      <family val="2"/>
      <charset val="238"/>
      <scheme val="minor"/>
    </font>
    <font>
      <b/>
      <sz val="12"/>
      <color theme="1"/>
      <name val="Arial"/>
      <family val="2"/>
      <charset val="238"/>
    </font>
    <font>
      <sz val="12"/>
      <color rgb="FF0070C0"/>
      <name val="Arial"/>
      <family val="2"/>
    </font>
    <font>
      <sz val="11"/>
      <color rgb="FF0070C0"/>
      <name val="Calibri"/>
      <family val="2"/>
      <charset val="238"/>
      <scheme val="minor"/>
    </font>
    <font>
      <b/>
      <sz val="14"/>
      <color rgb="FF0070C0"/>
      <name val="Arial"/>
      <family val="2"/>
      <charset val="238"/>
    </font>
    <font>
      <b/>
      <sz val="12"/>
      <color rgb="FF0070C0"/>
      <name val="Arial"/>
      <family val="2"/>
      <charset val="238"/>
    </font>
    <font>
      <sz val="12"/>
      <color rgb="FF0070C0"/>
      <name val="Arial"/>
      <family val="2"/>
      <charset val="238"/>
    </font>
    <font>
      <sz val="10"/>
      <color rgb="FF0070C0"/>
      <name val="Arial"/>
      <family val="2"/>
      <charset val="238"/>
    </font>
    <font>
      <sz val="12"/>
      <color rgb="FF0070C0"/>
      <name val="Times New Roman CE"/>
      <family val="1"/>
      <charset val="238"/>
    </font>
    <font>
      <sz val="10"/>
      <color rgb="FF0070C0"/>
      <name val="Times New Roman CE"/>
      <family val="1"/>
      <charset val="238"/>
    </font>
    <font>
      <sz val="11"/>
      <color theme="1"/>
      <name val="Arial Narrow"/>
      <family val="2"/>
    </font>
    <font>
      <sz val="12"/>
      <color rgb="FF00B0F0"/>
      <name val="Arial"/>
      <family val="2"/>
    </font>
    <font>
      <sz val="8"/>
      <name val="Calibri"/>
      <family val="2"/>
      <charset val="238"/>
      <scheme val="minor"/>
    </font>
    <font>
      <b/>
      <i/>
      <sz val="14"/>
      <name val="Arial"/>
      <family val="2"/>
      <charset val="238"/>
    </font>
    <font>
      <sz val="12"/>
      <color rgb="FF0070C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5" fillId="0" borderId="0"/>
    <xf numFmtId="44" fontId="25" fillId="0" borderId="0" applyFont="0" applyFill="0" applyBorder="0" applyAlignment="0" applyProtection="0"/>
  </cellStyleXfs>
  <cellXfs count="175">
    <xf numFmtId="0" fontId="0" fillId="0" borderId="0" xfId="0"/>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xf>
    <xf numFmtId="4" fontId="1" fillId="0" borderId="0" xfId="0" applyNumberFormat="1" applyFont="1" applyAlignment="1">
      <alignment horizontal="right" vertical="top"/>
    </xf>
    <xf numFmtId="0" fontId="1" fillId="0" borderId="0" xfId="0" applyFont="1" applyAlignment="1">
      <alignment horizontal="right"/>
    </xf>
    <xf numFmtId="4" fontId="3" fillId="0" borderId="0" xfId="0" applyNumberFormat="1" applyFont="1" applyAlignment="1">
      <alignment horizontal="right"/>
    </xf>
    <xf numFmtId="0" fontId="3" fillId="0" borderId="0" xfId="0" applyFont="1" applyAlignment="1">
      <alignment horizontal="right"/>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right"/>
    </xf>
    <xf numFmtId="4" fontId="1" fillId="0" borderId="0" xfId="0" applyNumberFormat="1" applyFont="1" applyAlignment="1">
      <alignment horizontal="right"/>
    </xf>
    <xf numFmtId="4" fontId="1" fillId="0" borderId="0" xfId="0" applyNumberFormat="1" applyFont="1" applyAlignment="1">
      <alignment horizontal="left" vertical="top"/>
    </xf>
    <xf numFmtId="0" fontId="29" fillId="0" borderId="0" xfId="0" applyFont="1"/>
    <xf numFmtId="4" fontId="8" fillId="0" borderId="0" xfId="0" applyNumberFormat="1" applyFont="1" applyAlignment="1">
      <alignment horizontal="right"/>
    </xf>
    <xf numFmtId="4" fontId="9" fillId="0" borderId="0" xfId="0" applyNumberFormat="1" applyFont="1"/>
    <xf numFmtId="4" fontId="3" fillId="0" borderId="0" xfId="0" applyNumberFormat="1" applyFont="1" applyAlignment="1">
      <alignment horizontal="left" vertical="top"/>
    </xf>
    <xf numFmtId="0" fontId="10" fillId="0" borderId="0" xfId="0" applyFont="1" applyAlignment="1">
      <alignment horizontal="justify" vertical="top"/>
    </xf>
    <xf numFmtId="4" fontId="8" fillId="0" borderId="0" xfId="0" applyNumberFormat="1" applyFont="1" applyAlignment="1">
      <alignment horizontal="left" wrapText="1"/>
    </xf>
    <xf numFmtId="4" fontId="31" fillId="0" borderId="0" xfId="0" applyNumberFormat="1" applyFont="1" applyAlignment="1">
      <alignment horizontal="right"/>
    </xf>
    <xf numFmtId="4" fontId="35" fillId="0" borderId="0" xfId="0" applyNumberFormat="1" applyFont="1" applyAlignment="1">
      <alignment horizontal="right"/>
    </xf>
    <xf numFmtId="4" fontId="30" fillId="0" borderId="0" xfId="0" applyNumberFormat="1" applyFont="1" applyAlignment="1">
      <alignment horizontal="left" vertical="top"/>
    </xf>
    <xf numFmtId="0" fontId="32" fillId="0" borderId="0" xfId="0" applyFont="1"/>
    <xf numFmtId="14" fontId="1" fillId="0" borderId="0" xfId="0" applyNumberFormat="1" applyFont="1"/>
    <xf numFmtId="0" fontId="39" fillId="0" borderId="0" xfId="0" applyFont="1" applyAlignment="1">
      <alignment vertical="center" wrapText="1"/>
    </xf>
    <xf numFmtId="0" fontId="0" fillId="0" borderId="0" xfId="0" applyAlignment="1">
      <alignment horizontal="left" vertical="top" wrapText="1"/>
    </xf>
    <xf numFmtId="0" fontId="1" fillId="0" borderId="0" xfId="0" applyFont="1" applyAlignment="1">
      <alignment horizontal="right" vertical="top"/>
    </xf>
    <xf numFmtId="0" fontId="1" fillId="0" borderId="0" xfId="0" applyFont="1" applyAlignment="1">
      <alignment horizontal="right" vertical="top" wrapText="1"/>
    </xf>
    <xf numFmtId="0" fontId="12" fillId="0" borderId="0" xfId="0" applyFont="1" applyAlignment="1">
      <alignment horizontal="justify"/>
    </xf>
    <xf numFmtId="0" fontId="2" fillId="0" borderId="0" xfId="0" applyFont="1" applyAlignment="1">
      <alignment horizontal="center" vertical="top"/>
    </xf>
    <xf numFmtId="0" fontId="8" fillId="2" borderId="0" xfId="0" applyFont="1" applyFill="1" applyAlignment="1">
      <alignment horizontal="justify" vertical="top"/>
    </xf>
    <xf numFmtId="4" fontId="32" fillId="0" borderId="0" xfId="0" applyNumberFormat="1" applyFont="1" applyAlignment="1">
      <alignment horizontal="right"/>
    </xf>
    <xf numFmtId="0" fontId="1" fillId="0" borderId="0" xfId="0" applyFont="1" applyAlignment="1">
      <alignment horizontal="justify" vertical="top" wrapText="1"/>
    </xf>
    <xf numFmtId="0" fontId="3" fillId="0" borderId="0" xfId="0" applyFont="1" applyAlignment="1">
      <alignment horizontal="justify" vertical="top" wrapText="1"/>
    </xf>
    <xf numFmtId="0" fontId="7" fillId="3" borderId="0" xfId="0" applyFont="1" applyFill="1" applyAlignment="1">
      <alignment horizontal="left" vertical="top"/>
    </xf>
    <xf numFmtId="0" fontId="7" fillId="3" borderId="0" xfId="0" applyFont="1" applyFill="1" applyAlignment="1">
      <alignment horizontal="center" vertical="top" wrapText="1"/>
    </xf>
    <xf numFmtId="0" fontId="8" fillId="3" borderId="0" xfId="0" applyFont="1" applyFill="1" applyAlignment="1">
      <alignment horizontal="justify" vertical="top"/>
    </xf>
    <xf numFmtId="0" fontId="1" fillId="3" borderId="0" xfId="0" applyFont="1" applyFill="1" applyAlignment="1">
      <alignment horizontal="right"/>
    </xf>
    <xf numFmtId="4" fontId="1" fillId="3" borderId="0" xfId="0" applyNumberFormat="1" applyFont="1" applyFill="1" applyAlignment="1">
      <alignment horizontal="right"/>
    </xf>
    <xf numFmtId="0" fontId="1" fillId="0" borderId="0" xfId="0" applyFont="1" applyAlignment="1">
      <alignment horizontal="justify" vertical="top"/>
    </xf>
    <xf numFmtId="0" fontId="9" fillId="0" borderId="1" xfId="0" applyFont="1" applyBorder="1" applyAlignment="1">
      <alignment horizontal="justify" vertical="center" wrapText="1"/>
    </xf>
    <xf numFmtId="0" fontId="9" fillId="0" borderId="1" xfId="0" applyFont="1" applyBorder="1" applyAlignment="1">
      <alignment horizontal="center" wrapText="1"/>
    </xf>
    <xf numFmtId="4" fontId="9" fillId="0" borderId="1"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0" fontId="3" fillId="0" borderId="0" xfId="0" applyFont="1" applyAlignment="1">
      <alignment horizontal="justify" vertical="justify" wrapText="1"/>
    </xf>
    <xf numFmtId="49" fontId="3" fillId="0" borderId="0" xfId="0" applyNumberFormat="1" applyFont="1" applyAlignment="1">
      <alignment horizontal="justify" vertical="justify" wrapText="1"/>
    </xf>
    <xf numFmtId="0" fontId="9" fillId="0" borderId="0" xfId="0" applyFont="1" applyAlignment="1">
      <alignment horizontal="right"/>
    </xf>
    <xf numFmtId="4" fontId="9" fillId="0" borderId="0" xfId="0" applyNumberFormat="1" applyFont="1" applyAlignment="1">
      <alignment horizontal="right"/>
    </xf>
    <xf numFmtId="0" fontId="26" fillId="0" borderId="0" xfId="0" applyFont="1" applyAlignment="1">
      <alignment horizontal="justify" vertical="justify" wrapText="1"/>
    </xf>
    <xf numFmtId="0" fontId="27" fillId="0" borderId="0" xfId="0" applyFont="1" applyAlignment="1">
      <alignment horizontal="right"/>
    </xf>
    <xf numFmtId="4" fontId="27" fillId="0" borderId="0" xfId="0" applyNumberFormat="1" applyFont="1" applyAlignment="1">
      <alignment horizontal="right"/>
    </xf>
    <xf numFmtId="4" fontId="3" fillId="0" borderId="0" xfId="0" applyNumberFormat="1" applyFont="1" applyAlignment="1">
      <alignment wrapText="1"/>
    </xf>
    <xf numFmtId="0" fontId="26" fillId="0" borderId="0" xfId="0" applyFont="1" applyAlignment="1">
      <alignment horizontal="justify" vertical="top" wrapText="1"/>
    </xf>
    <xf numFmtId="49" fontId="1" fillId="0" borderId="0" xfId="0" applyNumberFormat="1" applyFont="1" applyAlignment="1">
      <alignment horizontal="right" vertical="top"/>
    </xf>
    <xf numFmtId="0" fontId="2" fillId="0" borderId="2" xfId="0" applyFont="1" applyBorder="1" applyAlignment="1">
      <alignment horizontal="left" vertical="top"/>
    </xf>
    <xf numFmtId="0" fontId="10" fillId="0" borderId="3" xfId="0" applyFont="1" applyBorder="1" applyAlignment="1">
      <alignment horizontal="left" vertical="top"/>
    </xf>
    <xf numFmtId="0" fontId="10" fillId="0" borderId="3" xfId="0" applyFont="1" applyBorder="1" applyAlignment="1">
      <alignment horizontal="left" vertical="top" wrapText="1"/>
    </xf>
    <xf numFmtId="0" fontId="30" fillId="0" borderId="3" xfId="0" applyFont="1" applyBorder="1" applyAlignment="1">
      <alignment horizontal="justify" vertical="top"/>
    </xf>
    <xf numFmtId="0" fontId="10" fillId="0" borderId="3" xfId="0" applyFont="1" applyBorder="1" applyAlignment="1">
      <alignment horizontal="right"/>
    </xf>
    <xf numFmtId="4" fontId="9" fillId="0" borderId="3" xfId="0" applyNumberFormat="1" applyFont="1" applyBorder="1"/>
    <xf numFmtId="4" fontId="35" fillId="0" borderId="3" xfId="0" applyNumberFormat="1" applyFont="1" applyBorder="1" applyAlignment="1">
      <alignment horizontal="right"/>
    </xf>
    <xf numFmtId="4" fontId="8" fillId="0" borderId="4" xfId="0" applyNumberFormat="1" applyFont="1" applyBorder="1" applyAlignment="1">
      <alignment horizontal="right"/>
    </xf>
    <xf numFmtId="0" fontId="7" fillId="3" borderId="0" xfId="0" applyFont="1" applyFill="1" applyAlignment="1">
      <alignment horizontal="justify" vertical="top"/>
    </xf>
    <xf numFmtId="0" fontId="7" fillId="3" borderId="0" xfId="0" applyFont="1" applyFill="1" applyAlignment="1">
      <alignment horizontal="right"/>
    </xf>
    <xf numFmtId="0" fontId="7" fillId="3" borderId="0" xfId="0" applyFont="1" applyFill="1" applyAlignment="1">
      <alignment horizontal="left"/>
    </xf>
    <xf numFmtId="4" fontId="7" fillId="3" borderId="0" xfId="0" applyNumberFormat="1" applyFont="1" applyFill="1" applyAlignment="1">
      <alignment horizontal="right"/>
    </xf>
    <xf numFmtId="0" fontId="8" fillId="3" borderId="0" xfId="0" applyFont="1" applyFill="1" applyAlignment="1">
      <alignment horizontal="left" vertical="top"/>
    </xf>
    <xf numFmtId="0" fontId="8" fillId="3" borderId="0" xfId="0" applyFont="1" applyFill="1" applyAlignment="1">
      <alignment horizontal="center" vertical="top" wrapText="1"/>
    </xf>
    <xf numFmtId="0" fontId="8" fillId="3" borderId="0" xfId="0" applyFont="1" applyFill="1" applyAlignment="1">
      <alignment horizontal="right"/>
    </xf>
    <xf numFmtId="0" fontId="8" fillId="3" borderId="0" xfId="0" applyFont="1" applyFill="1" applyAlignment="1">
      <alignment horizontal="left"/>
    </xf>
    <xf numFmtId="4" fontId="8" fillId="3" borderId="0" xfId="0" applyNumberFormat="1" applyFont="1" applyFill="1" applyAlignment="1">
      <alignment horizontal="right"/>
    </xf>
    <xf numFmtId="0" fontId="8" fillId="0" borderId="0" xfId="0" applyFont="1" applyAlignment="1">
      <alignment horizontal="left" vertical="top"/>
    </xf>
    <xf numFmtId="0" fontId="8" fillId="0" borderId="0" xfId="0" applyFont="1" applyAlignment="1">
      <alignment horizontal="center" vertical="top" wrapText="1"/>
    </xf>
    <xf numFmtId="0" fontId="8" fillId="0" borderId="0" xfId="0" applyFont="1" applyAlignment="1">
      <alignment horizontal="justify" vertical="top"/>
    </xf>
    <xf numFmtId="0" fontId="8" fillId="0" borderId="0" xfId="0" applyFont="1" applyAlignment="1">
      <alignment horizontal="right"/>
    </xf>
    <xf numFmtId="0" fontId="8" fillId="0" borderId="0" xfId="0" applyFont="1" applyAlignment="1">
      <alignment horizontal="left"/>
    </xf>
    <xf numFmtId="0" fontId="9" fillId="0" borderId="1" xfId="0" applyFont="1" applyBorder="1" applyAlignment="1">
      <alignment horizontal="justify" vertical="top" wrapText="1"/>
    </xf>
    <xf numFmtId="0" fontId="5" fillId="0" borderId="0" xfId="0" applyFont="1" applyAlignment="1">
      <alignment horizontal="justify" vertical="top" wrapText="1"/>
    </xf>
    <xf numFmtId="4" fontId="6" fillId="0" borderId="0" xfId="0" applyNumberFormat="1" applyFont="1" applyAlignment="1">
      <alignment horizontal="right"/>
    </xf>
    <xf numFmtId="0" fontId="26" fillId="0" borderId="0" xfId="0" applyFont="1" applyAlignment="1">
      <alignment horizontal="justify" vertical="top"/>
    </xf>
    <xf numFmtId="0" fontId="26" fillId="0" borderId="0" xfId="0" applyFont="1" applyAlignment="1">
      <alignment horizontal="right"/>
    </xf>
    <xf numFmtId="4" fontId="26" fillId="0" borderId="0" xfId="0" applyNumberFormat="1" applyFont="1" applyAlignment="1">
      <alignment horizontal="right"/>
    </xf>
    <xf numFmtId="0" fontId="6" fillId="0" borderId="0" xfId="0" applyFont="1" applyAlignment="1">
      <alignment horizontal="right"/>
    </xf>
    <xf numFmtId="4" fontId="3" fillId="0" borderId="0" xfId="0" applyNumberFormat="1" applyFont="1" applyAlignment="1">
      <alignment horizontal="right" wrapText="1"/>
    </xf>
    <xf numFmtId="0" fontId="15" fillId="0" borderId="0" xfId="0" applyFont="1" applyAlignment="1">
      <alignment horizontal="justify" vertical="top" wrapText="1"/>
    </xf>
    <xf numFmtId="0" fontId="0" fillId="0" borderId="0" xfId="0" applyAlignment="1">
      <alignment horizontal="justify" vertical="top"/>
    </xf>
    <xf numFmtId="0" fontId="2" fillId="0" borderId="3" xfId="0" applyFont="1" applyBorder="1" applyAlignment="1">
      <alignment horizontal="left" vertical="top"/>
    </xf>
    <xf numFmtId="0" fontId="3" fillId="0" borderId="0" xfId="0" applyFont="1" applyAlignment="1">
      <alignment horizontal="justify" vertical="top"/>
    </xf>
    <xf numFmtId="0" fontId="9" fillId="0" borderId="1" xfId="0" applyFont="1" applyBorder="1" applyAlignment="1">
      <alignment horizontal="right" wrapText="1"/>
    </xf>
    <xf numFmtId="0" fontId="9" fillId="0" borderId="0" xfId="0" applyFont="1" applyAlignment="1">
      <alignment horizontal="center" vertical="center" wrapText="1"/>
    </xf>
    <xf numFmtId="0" fontId="9" fillId="0" borderId="0" xfId="0" applyFont="1" applyAlignment="1">
      <alignment horizontal="justify" vertical="top" wrapText="1"/>
    </xf>
    <xf numFmtId="0" fontId="9" fillId="0" borderId="0" xfId="0" applyFont="1" applyAlignment="1">
      <alignment horizontal="right" wrapText="1"/>
    </xf>
    <xf numFmtId="4" fontId="9" fillId="0" borderId="0" xfId="0" applyNumberFormat="1" applyFont="1" applyAlignment="1">
      <alignment horizontal="center" wrapText="1"/>
    </xf>
    <xf numFmtId="4" fontId="9" fillId="0" borderId="0" xfId="0" applyNumberFormat="1" applyFont="1" applyAlignment="1">
      <alignment horizontal="right" wrapText="1"/>
    </xf>
    <xf numFmtId="0" fontId="23" fillId="0" borderId="0" xfId="0" applyFont="1" applyAlignment="1">
      <alignment horizontal="justify" vertical="top" wrapText="1"/>
    </xf>
    <xf numFmtId="0" fontId="21" fillId="0" borderId="2" xfId="0" applyFont="1" applyBorder="1" applyAlignment="1">
      <alignment horizontal="right" vertical="top"/>
    </xf>
    <xf numFmtId="0" fontId="21" fillId="0" borderId="3" xfId="0" applyFont="1" applyBorder="1" applyAlignment="1">
      <alignment horizontal="right" vertical="top"/>
    </xf>
    <xf numFmtId="0" fontId="3" fillId="0" borderId="3" xfId="0" applyFont="1" applyBorder="1" applyAlignment="1">
      <alignment horizontal="right"/>
    </xf>
    <xf numFmtId="4" fontId="3" fillId="0" borderId="3" xfId="0" applyNumberFormat="1" applyFont="1" applyBorder="1" applyAlignment="1">
      <alignment horizontal="right"/>
    </xf>
    <xf numFmtId="4" fontId="31" fillId="0" borderId="3" xfId="0" applyNumberFormat="1" applyFont="1" applyBorder="1" applyAlignment="1">
      <alignment horizontal="right"/>
    </xf>
    <xf numFmtId="0" fontId="2" fillId="3" borderId="0" xfId="0" applyFont="1" applyFill="1" applyAlignment="1">
      <alignment horizontal="right" vertical="top"/>
    </xf>
    <xf numFmtId="0" fontId="2" fillId="3" borderId="0" xfId="0" applyFont="1" applyFill="1" applyAlignment="1">
      <alignment horizontal="right" vertical="top" wrapText="1"/>
    </xf>
    <xf numFmtId="0" fontId="2" fillId="3" borderId="0" xfId="0" applyFont="1" applyFill="1" applyAlignment="1">
      <alignment horizontal="justify" vertical="top"/>
    </xf>
    <xf numFmtId="0" fontId="3" fillId="3" borderId="0" xfId="0" applyFont="1" applyFill="1" applyAlignment="1">
      <alignment horizontal="right"/>
    </xf>
    <xf numFmtId="4" fontId="3" fillId="3" borderId="0" xfId="0" applyNumberFormat="1" applyFont="1" applyFill="1" applyAlignment="1">
      <alignment horizontal="right"/>
    </xf>
    <xf numFmtId="0" fontId="21" fillId="0" borderId="3" xfId="0" applyFont="1" applyBorder="1" applyAlignment="1">
      <alignment horizontal="justify" vertical="top"/>
    </xf>
    <xf numFmtId="0" fontId="9" fillId="0" borderId="0" xfId="0" applyFont="1" applyAlignment="1">
      <alignment horizontal="center" wrapText="1"/>
    </xf>
    <xf numFmtId="0" fontId="14" fillId="0" borderId="0" xfId="0" applyFont="1"/>
    <xf numFmtId="0" fontId="14"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justify" vertical="top"/>
    </xf>
    <xf numFmtId="0" fontId="14" fillId="0" borderId="0" xfId="0" applyFont="1" applyAlignment="1">
      <alignment horizontal="right"/>
    </xf>
    <xf numFmtId="0" fontId="1" fillId="0" borderId="0" xfId="0" applyFont="1"/>
    <xf numFmtId="0" fontId="1" fillId="0" borderId="0" xfId="0" applyFont="1" applyAlignment="1">
      <alignment horizontal="justify" vertical="top" wrapText="1" shrinkToFit="1"/>
    </xf>
    <xf numFmtId="0" fontId="1" fillId="0" borderId="0" xfId="0" applyFont="1" applyAlignment="1">
      <alignment horizontal="justify" wrapText="1" shrinkToFit="1"/>
    </xf>
    <xf numFmtId="0" fontId="1" fillId="0" borderId="0" xfId="0" applyFont="1" applyAlignment="1">
      <alignment horizontal="right" vertical="top" wrapText="1" shrinkToFit="1"/>
    </xf>
    <xf numFmtId="0" fontId="1" fillId="0" borderId="0" xfId="0" applyFont="1" applyAlignment="1">
      <alignment horizontal="right" wrapText="1" shrinkToFit="1"/>
    </xf>
    <xf numFmtId="0" fontId="18" fillId="0" borderId="0" xfId="0" applyFont="1" applyAlignment="1">
      <alignment horizontal="justify" vertical="top"/>
    </xf>
    <xf numFmtId="4" fontId="11" fillId="0" borderId="0" xfId="0" applyNumberFormat="1" applyFont="1" applyAlignment="1">
      <alignment horizontal="right"/>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justify" vertical="top"/>
    </xf>
    <xf numFmtId="4" fontId="16" fillId="0" borderId="0" xfId="0" applyNumberFormat="1" applyFont="1" applyAlignment="1">
      <alignment horizontal="right"/>
    </xf>
    <xf numFmtId="0" fontId="19" fillId="0" borderId="0" xfId="0" applyFont="1" applyAlignment="1">
      <alignment vertical="top"/>
    </xf>
    <xf numFmtId="0" fontId="9" fillId="0" borderId="0" xfId="0" applyFont="1" applyAlignment="1">
      <alignment vertical="top"/>
    </xf>
    <xf numFmtId="4" fontId="2" fillId="0" borderId="0" xfId="0" applyNumberFormat="1" applyFont="1" applyAlignment="1">
      <alignment horizontal="right"/>
    </xf>
    <xf numFmtId="0" fontId="17" fillId="0" borderId="0" xfId="0" applyFont="1" applyAlignment="1">
      <alignment horizontal="left" vertical="top"/>
    </xf>
    <xf numFmtId="0" fontId="17" fillId="0" borderId="0" xfId="0" applyFont="1" applyAlignment="1">
      <alignment horizontal="right"/>
    </xf>
    <xf numFmtId="4" fontId="17" fillId="0" borderId="0" xfId="0" applyNumberFormat="1" applyFont="1"/>
    <xf numFmtId="4" fontId="36" fillId="0" borderId="0" xfId="0" applyNumberFormat="1" applyFont="1" applyAlignment="1">
      <alignment horizontal="right"/>
    </xf>
    <xf numFmtId="4" fontId="10" fillId="0" borderId="0" xfId="0" applyNumberFormat="1" applyFont="1" applyAlignment="1">
      <alignment horizontal="right"/>
    </xf>
    <xf numFmtId="0" fontId="16" fillId="0" borderId="0" xfId="0" applyFont="1" applyAlignment="1">
      <alignment horizontal="left" vertical="top"/>
    </xf>
    <xf numFmtId="0" fontId="16" fillId="0" borderId="0" xfId="0" applyFont="1" applyAlignment="1">
      <alignment horizontal="right"/>
    </xf>
    <xf numFmtId="4" fontId="16" fillId="0" borderId="0" xfId="0" applyNumberFormat="1" applyFont="1"/>
    <xf numFmtId="4" fontId="37" fillId="0" borderId="0" xfId="0" applyNumberFormat="1" applyFont="1" applyAlignment="1">
      <alignment horizontal="right"/>
    </xf>
    <xf numFmtId="4" fontId="14" fillId="0" borderId="0" xfId="0" applyNumberFormat="1" applyFont="1"/>
    <xf numFmtId="4" fontId="38" fillId="0" borderId="0" xfId="0" applyNumberFormat="1" applyFont="1" applyAlignment="1">
      <alignment horizontal="right"/>
    </xf>
    <xf numFmtId="4" fontId="14" fillId="0" borderId="0" xfId="0" applyNumberFormat="1" applyFont="1" applyAlignment="1">
      <alignment horizontal="right"/>
    </xf>
    <xf numFmtId="0" fontId="9" fillId="0" borderId="0" xfId="0" applyFont="1" applyAlignment="1">
      <alignment horizontal="justify" vertical="justify"/>
    </xf>
    <xf numFmtId="0" fontId="10" fillId="0" borderId="2" xfId="0" applyFont="1" applyBorder="1" applyAlignment="1">
      <alignment horizontal="left" vertical="top"/>
    </xf>
    <xf numFmtId="0" fontId="42" fillId="0" borderId="3" xfId="0" applyFont="1" applyBorder="1" applyAlignment="1">
      <alignment horizontal="justify" vertical="justify"/>
    </xf>
    <xf numFmtId="4" fontId="7" fillId="0" borderId="4" xfId="0" applyNumberFormat="1" applyFont="1" applyBorder="1" applyAlignment="1">
      <alignment horizontal="right"/>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3" xfId="0" applyFont="1" applyBorder="1" applyAlignment="1">
      <alignment vertical="top"/>
    </xf>
    <xf numFmtId="0" fontId="8" fillId="0" borderId="3" xfId="0" applyFont="1" applyBorder="1" applyAlignment="1">
      <alignment horizontal="justify" vertical="justify"/>
    </xf>
    <xf numFmtId="0" fontId="24" fillId="0" borderId="3" xfId="0" applyFont="1" applyBorder="1" applyAlignment="1">
      <alignment horizontal="right"/>
    </xf>
    <xf numFmtId="4" fontId="20" fillId="0" borderId="3" xfId="0" applyNumberFormat="1" applyFont="1" applyBorder="1"/>
    <xf numFmtId="4" fontId="8" fillId="0" borderId="4" xfId="0" applyNumberFormat="1" applyFont="1" applyBorder="1" applyAlignment="1">
      <alignment horizontal="right" vertical="center"/>
    </xf>
    <xf numFmtId="0" fontId="20" fillId="0" borderId="0" xfId="0" applyFont="1" applyAlignment="1">
      <alignment horizontal="left" vertical="top"/>
    </xf>
    <xf numFmtId="0" fontId="20" fillId="0" borderId="0" xfId="0" applyFont="1" applyAlignment="1">
      <alignment vertical="top"/>
    </xf>
    <xf numFmtId="0" fontId="7" fillId="0" borderId="0" xfId="0" applyFont="1" applyAlignment="1">
      <alignment horizontal="justify" vertical="justify"/>
    </xf>
    <xf numFmtId="0" fontId="24" fillId="0" borderId="0" xfId="0" applyFont="1" applyAlignment="1">
      <alignment horizontal="right"/>
    </xf>
    <xf numFmtId="4" fontId="20" fillId="0" borderId="0" xfId="0" applyNumberFormat="1" applyFont="1"/>
    <xf numFmtId="4" fontId="24" fillId="0" borderId="0" xfId="0" applyNumberFormat="1" applyFont="1" applyAlignment="1">
      <alignment horizontal="right" vertical="center"/>
    </xf>
    <xf numFmtId="0" fontId="7" fillId="0" borderId="3" xfId="0" applyFont="1" applyBorder="1" applyAlignment="1">
      <alignment horizontal="justify" vertical="justify"/>
    </xf>
    <xf numFmtId="4" fontId="7" fillId="0" borderId="4" xfId="0" applyNumberFormat="1" applyFont="1" applyBorder="1" applyAlignment="1">
      <alignment horizontal="right" vertical="center"/>
    </xf>
    <xf numFmtId="4" fontId="31" fillId="0" borderId="0" xfId="0" applyNumberFormat="1" applyFont="1" applyAlignment="1" applyProtection="1">
      <alignment horizontal="right"/>
      <protection locked="0"/>
    </xf>
    <xf numFmtId="4" fontId="35" fillId="0" borderId="3" xfId="0" applyNumberFormat="1" applyFont="1" applyBorder="1" applyAlignment="1" applyProtection="1">
      <alignment horizontal="right"/>
      <protection locked="0"/>
    </xf>
    <xf numFmtId="4" fontId="33" fillId="3" borderId="0" xfId="0" applyNumberFormat="1" applyFont="1" applyFill="1" applyAlignment="1" applyProtection="1">
      <alignment horizontal="right" wrapText="1"/>
      <protection locked="0"/>
    </xf>
    <xf numFmtId="4" fontId="34" fillId="3" borderId="0" xfId="0" applyNumberFormat="1" applyFont="1" applyFill="1" applyAlignment="1" applyProtection="1">
      <alignment horizontal="right" wrapText="1"/>
      <protection locked="0"/>
    </xf>
    <xf numFmtId="4" fontId="34" fillId="0" borderId="0" xfId="0" applyNumberFormat="1" applyFont="1" applyAlignment="1" applyProtection="1">
      <alignment horizontal="right" wrapText="1"/>
      <protection locked="0"/>
    </xf>
    <xf numFmtId="4" fontId="31" fillId="0" borderId="0" xfId="0" applyNumberFormat="1" applyFont="1" applyAlignment="1" applyProtection="1">
      <alignment horizontal="right" wrapText="1"/>
      <protection locked="0"/>
    </xf>
    <xf numFmtId="0" fontId="32" fillId="0" borderId="0" xfId="0" applyFont="1" applyProtection="1">
      <protection locked="0"/>
    </xf>
    <xf numFmtId="4" fontId="35" fillId="0" borderId="0" xfId="0" applyNumberFormat="1" applyFont="1" applyAlignment="1" applyProtection="1">
      <alignment horizontal="right" wrapText="1"/>
      <protection locked="0"/>
    </xf>
    <xf numFmtId="4" fontId="31" fillId="0" borderId="3" xfId="0" applyNumberFormat="1" applyFont="1" applyBorder="1" applyAlignment="1" applyProtection="1">
      <alignment horizontal="right"/>
      <protection locked="0"/>
    </xf>
    <xf numFmtId="4" fontId="31" fillId="3" borderId="0" xfId="0" applyNumberFormat="1" applyFont="1" applyFill="1" applyAlignment="1" applyProtection="1">
      <alignment horizontal="right"/>
      <protection locked="0"/>
    </xf>
    <xf numFmtId="4" fontId="40" fillId="0" borderId="0" xfId="0" applyNumberFormat="1" applyFont="1" applyAlignment="1" applyProtection="1">
      <alignment horizontal="right"/>
      <protection locked="0"/>
    </xf>
    <xf numFmtId="0" fontId="15" fillId="0" borderId="0" xfId="0" applyFont="1" applyAlignment="1">
      <alignment horizontal="justify" vertical="top" wrapText="1" shrinkToFit="1"/>
    </xf>
    <xf numFmtId="4" fontId="31" fillId="0" borderId="0" xfId="0" applyNumberFormat="1" applyFont="1" applyAlignment="1" applyProtection="1">
      <alignment wrapText="1"/>
      <protection locked="0"/>
    </xf>
    <xf numFmtId="0" fontId="2" fillId="0" borderId="0" xfId="0" applyFont="1" applyAlignment="1">
      <alignment horizontal="center" vertical="center" wrapText="1"/>
    </xf>
    <xf numFmtId="14" fontId="1" fillId="0" borderId="0" xfId="0" applyNumberFormat="1" applyFont="1" applyAlignment="1">
      <alignment horizontal="center"/>
    </xf>
    <xf numFmtId="0" fontId="0" fillId="0" borderId="0" xfId="0" applyAlignment="1">
      <alignment horizontal="left" vertical="top" wrapText="1"/>
    </xf>
    <xf numFmtId="0" fontId="9" fillId="0" borderId="1" xfId="0" applyFont="1" applyBorder="1" applyAlignment="1">
      <alignment horizontal="center" vertical="center" wrapText="1"/>
    </xf>
    <xf numFmtId="14" fontId="1" fillId="0" borderId="0" xfId="0" applyNumberFormat="1" applyFont="1" applyAlignment="1">
      <alignment horizontal="right"/>
    </xf>
  </cellXfs>
  <cellStyles count="3">
    <cellStyle name="Currency 2" xfId="2" xr:uid="{00000000-0005-0000-0000-000000000000}"/>
    <cellStyle name="Normal 2" xfId="1" xr:uid="{00000000-0005-0000-0000-000001000000}"/>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28"/>
  <sheetViews>
    <sheetView tabSelected="1" zoomScale="85" zoomScaleNormal="85" zoomScaleSheetLayoutView="85" workbookViewId="0">
      <selection activeCell="J24" sqref="J24"/>
    </sheetView>
  </sheetViews>
  <sheetFormatPr defaultRowHeight="14.4" x14ac:dyDescent="0.3"/>
  <sheetData>
    <row r="3" spans="2:8" ht="93" customHeight="1" x14ac:dyDescent="0.3">
      <c r="B3" s="172" t="s">
        <v>53</v>
      </c>
      <c r="C3" s="172"/>
      <c r="D3" s="172"/>
      <c r="E3" s="172"/>
      <c r="F3" s="172"/>
      <c r="G3" s="172"/>
    </row>
    <row r="4" spans="2:8" ht="93" customHeight="1" x14ac:dyDescent="0.3">
      <c r="B4" s="25"/>
      <c r="C4" s="25"/>
      <c r="D4" s="25"/>
      <c r="E4" s="25"/>
      <c r="F4" s="25"/>
      <c r="G4" s="25"/>
    </row>
    <row r="5" spans="2:8" ht="93" customHeight="1" x14ac:dyDescent="0.3">
      <c r="B5" s="25"/>
      <c r="C5" s="25"/>
      <c r="D5" s="25"/>
      <c r="E5" s="25"/>
      <c r="F5" s="25"/>
      <c r="G5" s="25"/>
    </row>
    <row r="9" spans="2:8" ht="67.2" customHeight="1" x14ac:dyDescent="0.3">
      <c r="B9" s="170" t="s">
        <v>40</v>
      </c>
      <c r="C9" s="170"/>
      <c r="D9" s="170"/>
      <c r="E9" s="170"/>
      <c r="F9" s="170"/>
      <c r="G9" s="170"/>
      <c r="H9" s="170"/>
    </row>
    <row r="23" spans="2:8" x14ac:dyDescent="0.3">
      <c r="F23" s="24"/>
      <c r="G23" s="24"/>
      <c r="H23" s="24"/>
    </row>
    <row r="24" spans="2:8" ht="15.6" x14ac:dyDescent="0.3">
      <c r="C24" s="23"/>
      <c r="F24" s="24"/>
      <c r="G24" s="24"/>
      <c r="H24" s="24"/>
    </row>
    <row r="28" spans="2:8" ht="15.6" x14ac:dyDescent="0.3">
      <c r="B28" s="171" t="s">
        <v>39</v>
      </c>
      <c r="C28" s="171"/>
      <c r="D28" s="171"/>
    </row>
  </sheetData>
  <sheetProtection algorithmName="SHA-512" hashValue="vnu5+tJ8tgvGICxPfYZ2lHv5hyHzFB+SxqcXPjDqn63i4o++x+xCdSb5kFkLHcAeoUEmgCjrM+JBqhRu1aIJMA==" saltValue="Vmge+FJnK2v9+0PDps3qUA==" spinCount="100000" sheet="1" objects="1" scenarios="1"/>
  <mergeCells count="3">
    <mergeCell ref="B9:H9"/>
    <mergeCell ref="B28:D28"/>
    <mergeCell ref="B3:G3"/>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5"/>
  <sheetViews>
    <sheetView showZeros="0" topLeftCell="A34" zoomScale="70" zoomScaleNormal="70" zoomScaleSheetLayoutView="50" workbookViewId="0">
      <selection activeCell="W11" sqref="W11"/>
    </sheetView>
  </sheetViews>
  <sheetFormatPr defaultColWidth="9.109375" defaultRowHeight="15" x14ac:dyDescent="0.25"/>
  <cols>
    <col min="1" max="1" width="2.5546875" style="2" customWidth="1"/>
    <col min="2" max="4" width="4.5546875" style="3" customWidth="1"/>
    <col min="5" max="5" width="82.88671875" style="2" customWidth="1"/>
    <col min="6" max="6" width="10.44140625" style="7" customWidth="1"/>
    <col min="7" max="7" width="11.5546875" style="6" bestFit="1" customWidth="1"/>
    <col min="8" max="8" width="14.6640625" style="19" customWidth="1"/>
    <col min="9" max="9" width="17.33203125" style="6" customWidth="1"/>
    <col min="10" max="10" width="9.109375" style="2"/>
    <col min="11" max="11" width="13.109375" style="16" customWidth="1"/>
    <col min="12" max="12" width="9.109375" style="2"/>
    <col min="13" max="15" width="8" style="2" customWidth="1"/>
    <col min="16" max="16384" width="9.109375" style="2"/>
  </cols>
  <sheetData>
    <row r="1" spans="1:9" x14ac:dyDescent="0.25">
      <c r="A1" s="1"/>
      <c r="B1" s="26"/>
      <c r="C1" s="26"/>
      <c r="D1" s="27"/>
      <c r="E1" s="28"/>
      <c r="G1" s="11"/>
    </row>
    <row r="2" spans="1:9" ht="38.25" customHeight="1" x14ac:dyDescent="0.25">
      <c r="B2" s="170" t="s">
        <v>40</v>
      </c>
      <c r="C2" s="170"/>
      <c r="D2" s="170"/>
      <c r="E2" s="170"/>
      <c r="F2" s="170"/>
      <c r="G2" s="170"/>
      <c r="H2" s="174" t="s">
        <v>41</v>
      </c>
      <c r="I2" s="174"/>
    </row>
    <row r="3" spans="1:9" ht="15.6" x14ac:dyDescent="0.25">
      <c r="A3" s="1"/>
      <c r="B3" s="26"/>
      <c r="C3" s="26"/>
      <c r="D3" s="27"/>
      <c r="E3" s="29"/>
      <c r="F3" s="5"/>
      <c r="G3" s="11"/>
    </row>
    <row r="4" spans="1:9" ht="15.6" x14ac:dyDescent="0.3">
      <c r="A4" s="1"/>
      <c r="B4" s="26"/>
      <c r="C4" s="26"/>
      <c r="D4" s="27"/>
      <c r="E4" s="30" t="s">
        <v>0</v>
      </c>
      <c r="F4" s="5"/>
      <c r="G4" s="11"/>
      <c r="H4" s="31"/>
    </row>
    <row r="5" spans="1:9" x14ac:dyDescent="0.25">
      <c r="A5" s="1"/>
      <c r="B5" s="26"/>
      <c r="C5" s="26"/>
      <c r="D5" s="27"/>
      <c r="E5" s="1"/>
      <c r="F5" s="5"/>
      <c r="G5" s="11"/>
    </row>
    <row r="6" spans="1:9" ht="33.6" customHeight="1" x14ac:dyDescent="0.25">
      <c r="A6" s="1"/>
      <c r="B6" s="26"/>
      <c r="C6" s="26"/>
      <c r="D6" s="27"/>
      <c r="E6" s="32" t="s">
        <v>25</v>
      </c>
      <c r="F6" s="5"/>
      <c r="G6" s="11"/>
    </row>
    <row r="7" spans="1:9" ht="34.5" customHeight="1" x14ac:dyDescent="0.25">
      <c r="A7" s="1"/>
      <c r="B7" s="26"/>
      <c r="C7" s="26"/>
      <c r="D7" s="27"/>
      <c r="E7" s="32" t="s">
        <v>33</v>
      </c>
      <c r="F7" s="5"/>
      <c r="G7" s="11"/>
    </row>
    <row r="8" spans="1:9" ht="63" customHeight="1" x14ac:dyDescent="0.25">
      <c r="A8" s="1"/>
      <c r="B8" s="26"/>
      <c r="C8" s="26"/>
      <c r="D8" s="27"/>
      <c r="E8" s="33" t="s">
        <v>1</v>
      </c>
      <c r="F8" s="5"/>
      <c r="G8" s="11"/>
    </row>
    <row r="9" spans="1:9" ht="19.5" customHeight="1" x14ac:dyDescent="0.25">
      <c r="A9" s="1"/>
      <c r="B9" s="26"/>
      <c r="C9" s="26"/>
      <c r="D9" s="27"/>
      <c r="E9" s="33"/>
      <c r="F9" s="5"/>
      <c r="G9" s="11"/>
    </row>
    <row r="10" spans="1:9" ht="19.5" customHeight="1" x14ac:dyDescent="0.25">
      <c r="A10" s="1"/>
      <c r="B10" s="34" t="s">
        <v>7</v>
      </c>
      <c r="C10" s="34"/>
      <c r="D10" s="35"/>
      <c r="E10" s="36" t="s">
        <v>2</v>
      </c>
      <c r="F10" s="37"/>
      <c r="G10" s="38"/>
      <c r="H10" s="38"/>
      <c r="I10" s="38"/>
    </row>
    <row r="11" spans="1:9" ht="19.5" customHeight="1" x14ac:dyDescent="0.25">
      <c r="A11" s="1"/>
      <c r="B11" s="26"/>
      <c r="C11" s="26"/>
      <c r="D11" s="27"/>
      <c r="E11" s="39"/>
      <c r="F11" s="5"/>
      <c r="G11" s="11"/>
    </row>
    <row r="12" spans="1:9" ht="32.25" customHeight="1" x14ac:dyDescent="0.25">
      <c r="A12" s="1"/>
      <c r="B12" s="173" t="s">
        <v>3</v>
      </c>
      <c r="C12" s="173"/>
      <c r="D12" s="173"/>
      <c r="E12" s="40" t="s">
        <v>4</v>
      </c>
      <c r="F12" s="41" t="s">
        <v>5</v>
      </c>
      <c r="G12" s="42" t="s">
        <v>6</v>
      </c>
      <c r="H12" s="43" t="s">
        <v>42</v>
      </c>
      <c r="I12" s="42" t="s">
        <v>43</v>
      </c>
    </row>
    <row r="13" spans="1:9" ht="19.5" customHeight="1" x14ac:dyDescent="0.25">
      <c r="A13" s="1"/>
      <c r="B13" s="26"/>
      <c r="C13" s="26"/>
      <c r="D13" s="27"/>
      <c r="E13" s="39"/>
      <c r="F13" s="5"/>
      <c r="G13" s="11"/>
    </row>
    <row r="14" spans="1:9" ht="95.4" customHeight="1" x14ac:dyDescent="0.25">
      <c r="A14" s="1"/>
      <c r="B14" s="26" t="s">
        <v>7</v>
      </c>
      <c r="C14" s="26" t="s">
        <v>8</v>
      </c>
      <c r="D14" s="27"/>
      <c r="E14" s="44" t="s">
        <v>44</v>
      </c>
      <c r="F14" s="46" t="s">
        <v>26</v>
      </c>
      <c r="G14" s="47">
        <v>380</v>
      </c>
      <c r="H14" s="157"/>
      <c r="I14" s="6">
        <f>G14*H14</f>
        <v>0</v>
      </c>
    </row>
    <row r="15" spans="1:9" ht="15.75" customHeight="1" x14ac:dyDescent="0.3">
      <c r="A15" s="1"/>
      <c r="B15" s="26"/>
      <c r="C15" s="26"/>
      <c r="D15" s="27"/>
      <c r="E15" s="48"/>
      <c r="F15" s="49"/>
      <c r="G15" s="50"/>
      <c r="H15" s="169"/>
      <c r="I15" s="51"/>
    </row>
    <row r="16" spans="1:9" ht="95.4" customHeight="1" x14ac:dyDescent="0.3">
      <c r="A16" s="1"/>
      <c r="B16" s="26" t="s">
        <v>7</v>
      </c>
      <c r="C16" s="26" t="s">
        <v>12</v>
      </c>
      <c r="D16" s="27"/>
      <c r="E16" s="33" t="s">
        <v>27</v>
      </c>
      <c r="F16" s="5" t="s">
        <v>15</v>
      </c>
      <c r="G16" s="11">
        <v>304</v>
      </c>
      <c r="H16" s="169"/>
      <c r="I16" s="6">
        <f>G16*H16</f>
        <v>0</v>
      </c>
    </row>
    <row r="17" spans="1:9" ht="15.75" customHeight="1" x14ac:dyDescent="0.3">
      <c r="A17" s="1"/>
      <c r="B17" s="26"/>
      <c r="C17" s="26"/>
      <c r="D17" s="27"/>
      <c r="E17" s="52"/>
      <c r="F17" s="49"/>
      <c r="G17" s="50"/>
      <c r="H17" s="169"/>
      <c r="I17" s="51"/>
    </row>
    <row r="18" spans="1:9" ht="60" x14ac:dyDescent="0.25">
      <c r="A18" s="1"/>
      <c r="B18" s="26" t="s">
        <v>7</v>
      </c>
      <c r="C18" s="53" t="s">
        <v>13</v>
      </c>
      <c r="D18" s="27"/>
      <c r="E18" s="33" t="s">
        <v>45</v>
      </c>
      <c r="F18" s="5" t="s">
        <v>26</v>
      </c>
      <c r="G18" s="11">
        <v>73</v>
      </c>
      <c r="H18" s="169"/>
      <c r="I18" s="6">
        <f>G18*H18</f>
        <v>0</v>
      </c>
    </row>
    <row r="19" spans="1:9" x14ac:dyDescent="0.25">
      <c r="A19" s="1"/>
      <c r="B19" s="26"/>
      <c r="C19" s="53"/>
      <c r="D19" s="27"/>
      <c r="E19" s="39"/>
      <c r="F19" s="5"/>
      <c r="G19" s="11"/>
      <c r="H19" s="157"/>
    </row>
    <row r="20" spans="1:9" ht="60" x14ac:dyDescent="0.25">
      <c r="A20" s="1"/>
      <c r="B20" s="26" t="s">
        <v>7</v>
      </c>
      <c r="C20" s="53" t="s">
        <v>14</v>
      </c>
      <c r="D20" s="27"/>
      <c r="E20" s="32" t="s">
        <v>47</v>
      </c>
      <c r="F20" s="5" t="s">
        <v>28</v>
      </c>
      <c r="G20" s="5">
        <v>1</v>
      </c>
      <c r="H20" s="157"/>
      <c r="I20" s="6">
        <f>G20*H20</f>
        <v>0</v>
      </c>
    </row>
    <row r="21" spans="1:9" x14ac:dyDescent="0.25">
      <c r="A21" s="1"/>
      <c r="B21" s="26"/>
      <c r="C21" s="53"/>
      <c r="D21" s="27"/>
      <c r="E21" s="39"/>
      <c r="F21" s="5"/>
      <c r="G21" s="11"/>
      <c r="H21" s="157"/>
    </row>
    <row r="22" spans="1:9" ht="75" x14ac:dyDescent="0.25">
      <c r="A22" s="1"/>
      <c r="B22" s="26" t="s">
        <v>7</v>
      </c>
      <c r="C22" s="53" t="s">
        <v>16</v>
      </c>
      <c r="D22" s="27"/>
      <c r="E22" s="32" t="s">
        <v>29</v>
      </c>
      <c r="F22" s="46" t="s">
        <v>26</v>
      </c>
      <c r="G22" s="47">
        <v>380</v>
      </c>
      <c r="H22" s="157"/>
      <c r="I22" s="6">
        <f>G22*H22</f>
        <v>0</v>
      </c>
    </row>
    <row r="23" spans="1:9" x14ac:dyDescent="0.25">
      <c r="A23" s="1"/>
      <c r="B23" s="26"/>
      <c r="C23" s="53"/>
      <c r="D23" s="27"/>
      <c r="E23" s="32"/>
      <c r="F23" s="5"/>
      <c r="G23" s="11"/>
      <c r="H23" s="157"/>
    </row>
    <row r="24" spans="1:9" ht="15.6" x14ac:dyDescent="0.3">
      <c r="A24" s="1"/>
      <c r="B24" s="54" t="s">
        <v>7</v>
      </c>
      <c r="C24" s="55"/>
      <c r="D24" s="56"/>
      <c r="E24" s="57" t="s">
        <v>30</v>
      </c>
      <c r="F24" s="58"/>
      <c r="G24" s="59"/>
      <c r="H24" s="158"/>
      <c r="I24" s="61">
        <f>SUM(I14:I23)</f>
        <v>0</v>
      </c>
    </row>
    <row r="25" spans="1:9" x14ac:dyDescent="0.25">
      <c r="A25" s="1"/>
      <c r="B25" s="26"/>
      <c r="C25" s="26"/>
      <c r="D25" s="27"/>
      <c r="E25" s="39"/>
      <c r="F25" s="5"/>
      <c r="G25" s="11"/>
      <c r="H25" s="157"/>
    </row>
    <row r="26" spans="1:9" ht="17.399999999999999" x14ac:dyDescent="0.3">
      <c r="A26" s="1"/>
      <c r="B26" s="34" t="s">
        <v>8</v>
      </c>
      <c r="C26" s="34"/>
      <c r="D26" s="35"/>
      <c r="E26" s="62" t="s">
        <v>9</v>
      </c>
      <c r="F26" s="63"/>
      <c r="G26" s="64"/>
      <c r="H26" s="159"/>
      <c r="I26" s="65"/>
    </row>
    <row r="27" spans="1:9" x14ac:dyDescent="0.25">
      <c r="B27" s="26"/>
      <c r="C27" s="26"/>
      <c r="D27" s="27"/>
      <c r="E27" s="39"/>
      <c r="F27" s="5"/>
      <c r="G27" s="11"/>
      <c r="H27" s="157"/>
    </row>
    <row r="28" spans="1:9" ht="15.6" x14ac:dyDescent="0.3">
      <c r="A28" s="1"/>
      <c r="B28" s="66" t="s">
        <v>8</v>
      </c>
      <c r="C28" s="66" t="s">
        <v>8</v>
      </c>
      <c r="D28" s="67"/>
      <c r="E28" s="36" t="s">
        <v>10</v>
      </c>
      <c r="F28" s="68"/>
      <c r="G28" s="69"/>
      <c r="H28" s="160"/>
      <c r="I28" s="70"/>
    </row>
    <row r="29" spans="1:9" ht="15.6" x14ac:dyDescent="0.3">
      <c r="A29" s="1"/>
      <c r="B29" s="71"/>
      <c r="C29" s="71"/>
      <c r="D29" s="72"/>
      <c r="E29" s="73"/>
      <c r="F29" s="74"/>
      <c r="G29" s="75"/>
      <c r="H29" s="161"/>
      <c r="I29" s="14"/>
    </row>
    <row r="30" spans="1:9" ht="31.5" customHeight="1" x14ac:dyDescent="0.25">
      <c r="A30" s="1"/>
      <c r="B30" s="173" t="s">
        <v>3</v>
      </c>
      <c r="C30" s="173"/>
      <c r="D30" s="173"/>
      <c r="E30" s="76" t="s">
        <v>4</v>
      </c>
      <c r="F30" s="41" t="s">
        <v>5</v>
      </c>
      <c r="G30" s="42" t="s">
        <v>6</v>
      </c>
      <c r="H30" s="43" t="s">
        <v>42</v>
      </c>
      <c r="I30" s="42" t="s">
        <v>43</v>
      </c>
    </row>
    <row r="31" spans="1:9" x14ac:dyDescent="0.25">
      <c r="A31" s="1"/>
      <c r="B31" s="26"/>
      <c r="C31" s="26"/>
      <c r="D31" s="27"/>
      <c r="E31" s="39"/>
      <c r="F31" s="5"/>
      <c r="G31" s="11"/>
      <c r="H31" s="157"/>
    </row>
    <row r="32" spans="1:9" ht="75" x14ac:dyDescent="0.25">
      <c r="A32" s="1"/>
      <c r="B32" s="26" t="s">
        <v>8</v>
      </c>
      <c r="C32" s="26" t="s">
        <v>8</v>
      </c>
      <c r="D32" s="27" t="s">
        <v>8</v>
      </c>
      <c r="E32" s="77" t="s">
        <v>46</v>
      </c>
      <c r="F32" s="5" t="s">
        <v>34</v>
      </c>
      <c r="G32" s="11">
        <v>30</v>
      </c>
      <c r="H32" s="162"/>
      <c r="I32" s="6">
        <f t="shared" ref="I32" si="0">G32*H32</f>
        <v>0</v>
      </c>
    </row>
    <row r="33" spans="1:9" x14ac:dyDescent="0.25">
      <c r="A33" s="1"/>
      <c r="B33" s="26"/>
      <c r="C33" s="26"/>
      <c r="D33" s="27"/>
      <c r="E33" s="39"/>
      <c r="F33" s="5"/>
      <c r="G33" s="11"/>
      <c r="H33" s="157"/>
    </row>
    <row r="34" spans="1:9" ht="122.4" customHeight="1" x14ac:dyDescent="0.25">
      <c r="B34" s="26" t="s">
        <v>8</v>
      </c>
      <c r="C34" s="26" t="s">
        <v>8</v>
      </c>
      <c r="D34" s="27" t="s">
        <v>12</v>
      </c>
      <c r="E34" s="84" t="s">
        <v>49</v>
      </c>
      <c r="F34" s="5" t="s">
        <v>34</v>
      </c>
      <c r="G34" s="11">
        <v>60</v>
      </c>
      <c r="H34" s="162"/>
      <c r="I34" s="6">
        <f t="shared" ref="I34" si="1">G34*H34</f>
        <v>0</v>
      </c>
    </row>
    <row r="35" spans="1:9" x14ac:dyDescent="0.25">
      <c r="B35" s="26"/>
      <c r="C35" s="26"/>
      <c r="D35" s="27"/>
      <c r="E35" s="77"/>
      <c r="F35" s="5"/>
      <c r="G35" s="78"/>
      <c r="H35" s="162"/>
    </row>
    <row r="36" spans="1:9" ht="75" x14ac:dyDescent="0.25">
      <c r="B36" s="26" t="s">
        <v>8</v>
      </c>
      <c r="C36" s="26" t="s">
        <v>8</v>
      </c>
      <c r="D36" s="27" t="s">
        <v>13</v>
      </c>
      <c r="E36" s="77" t="s">
        <v>50</v>
      </c>
      <c r="F36" s="5" t="s">
        <v>34</v>
      </c>
      <c r="G36" s="11">
        <v>4</v>
      </c>
      <c r="H36" s="162"/>
      <c r="I36" s="6">
        <f t="shared" ref="I36" si="2">G36*H36</f>
        <v>0</v>
      </c>
    </row>
    <row r="37" spans="1:9" ht="18.75" customHeight="1" x14ac:dyDescent="0.3">
      <c r="E37" s="79"/>
      <c r="F37" s="80"/>
      <c r="G37" s="81"/>
      <c r="H37" s="162"/>
    </row>
    <row r="38" spans="1:9" ht="60" x14ac:dyDescent="0.3">
      <c r="B38" s="26" t="s">
        <v>8</v>
      </c>
      <c r="C38" s="26" t="s">
        <v>8</v>
      </c>
      <c r="D38" s="27" t="s">
        <v>14</v>
      </c>
      <c r="E38" s="32" t="s">
        <v>63</v>
      </c>
      <c r="F38" s="5" t="s">
        <v>15</v>
      </c>
      <c r="G38" s="47">
        <v>430</v>
      </c>
      <c r="H38" s="162"/>
      <c r="I38" s="6">
        <f>G38*H38</f>
        <v>0</v>
      </c>
    </row>
    <row r="39" spans="1:9" ht="15.6" x14ac:dyDescent="0.3">
      <c r="E39" s="32"/>
      <c r="F39" s="82"/>
      <c r="G39" s="81"/>
      <c r="H39" s="162"/>
      <c r="I39" s="83"/>
    </row>
    <row r="40" spans="1:9" ht="75" x14ac:dyDescent="0.25">
      <c r="B40" s="26" t="s">
        <v>8</v>
      </c>
      <c r="C40" s="26" t="s">
        <v>8</v>
      </c>
      <c r="D40" s="27" t="s">
        <v>16</v>
      </c>
      <c r="E40" s="84" t="s">
        <v>62</v>
      </c>
      <c r="F40" s="5" t="s">
        <v>34</v>
      </c>
      <c r="G40" s="11">
        <v>2</v>
      </c>
      <c r="H40" s="162"/>
      <c r="I40" s="6">
        <f>G40*H40</f>
        <v>0</v>
      </c>
    </row>
    <row r="41" spans="1:9" x14ac:dyDescent="0.3">
      <c r="B41" s="13"/>
      <c r="C41" s="13"/>
      <c r="D41" s="13"/>
      <c r="E41" s="85"/>
      <c r="F41"/>
      <c r="G41"/>
      <c r="H41" s="163"/>
      <c r="I41"/>
    </row>
    <row r="42" spans="1:9" ht="15.6" x14ac:dyDescent="0.3">
      <c r="B42" s="54" t="s">
        <v>8</v>
      </c>
      <c r="C42" s="86" t="s">
        <v>8</v>
      </c>
      <c r="D42" s="56"/>
      <c r="E42" s="57" t="s">
        <v>17</v>
      </c>
      <c r="F42" s="58"/>
      <c r="G42" s="59"/>
      <c r="H42" s="158"/>
      <c r="I42" s="61">
        <f>SUM(I32:I41)</f>
        <v>0</v>
      </c>
    </row>
    <row r="43" spans="1:9" x14ac:dyDescent="0.25">
      <c r="E43" s="87"/>
      <c r="H43" s="157"/>
    </row>
    <row r="44" spans="1:9" x14ac:dyDescent="0.25">
      <c r="E44" s="87"/>
      <c r="H44" s="157"/>
    </row>
    <row r="45" spans="1:9" ht="21" customHeight="1" x14ac:dyDescent="0.3">
      <c r="B45" s="66" t="s">
        <v>8</v>
      </c>
      <c r="C45" s="66" t="s">
        <v>12</v>
      </c>
      <c r="D45" s="67"/>
      <c r="E45" s="36" t="s">
        <v>37</v>
      </c>
      <c r="F45" s="68"/>
      <c r="G45" s="69"/>
      <c r="H45" s="160"/>
      <c r="I45" s="70"/>
    </row>
    <row r="46" spans="1:9" x14ac:dyDescent="0.25">
      <c r="E46" s="87"/>
      <c r="H46" s="157"/>
    </row>
    <row r="47" spans="1:9" ht="30.6" x14ac:dyDescent="0.25">
      <c r="B47" s="173" t="s">
        <v>3</v>
      </c>
      <c r="C47" s="173"/>
      <c r="D47" s="173"/>
      <c r="E47" s="76" t="s">
        <v>4</v>
      </c>
      <c r="F47" s="88" t="s">
        <v>5</v>
      </c>
      <c r="G47" s="42" t="s">
        <v>6</v>
      </c>
      <c r="H47" s="43" t="s">
        <v>42</v>
      </c>
      <c r="I47" s="42" t="s">
        <v>43</v>
      </c>
    </row>
    <row r="48" spans="1:9" x14ac:dyDescent="0.25">
      <c r="B48" s="89"/>
      <c r="C48" s="89"/>
      <c r="D48" s="89"/>
      <c r="E48" s="90"/>
      <c r="F48" s="91"/>
      <c r="G48" s="92"/>
      <c r="H48" s="164"/>
      <c r="I48" s="93"/>
    </row>
    <row r="49" spans="2:12" ht="127.95" customHeight="1" x14ac:dyDescent="0.25">
      <c r="B49" s="26" t="s">
        <v>8</v>
      </c>
      <c r="C49" s="26" t="s">
        <v>12</v>
      </c>
      <c r="D49" s="27" t="s">
        <v>8</v>
      </c>
      <c r="E49" s="90" t="s">
        <v>51</v>
      </c>
      <c r="F49" s="5" t="s">
        <v>26</v>
      </c>
      <c r="G49" s="11">
        <v>375</v>
      </c>
      <c r="H49" s="157"/>
      <c r="I49" s="6">
        <f>G49*H49</f>
        <v>0</v>
      </c>
    </row>
    <row r="50" spans="2:12" x14ac:dyDescent="0.25">
      <c r="E50" s="87"/>
      <c r="F50" s="5"/>
      <c r="H50" s="157"/>
    </row>
    <row r="51" spans="2:12" ht="109.2" customHeight="1" x14ac:dyDescent="0.25">
      <c r="B51" s="26" t="s">
        <v>8</v>
      </c>
      <c r="C51" s="26" t="s">
        <v>12</v>
      </c>
      <c r="D51" s="27" t="s">
        <v>12</v>
      </c>
      <c r="E51" s="94" t="s">
        <v>35</v>
      </c>
      <c r="F51" s="5" t="s">
        <v>26</v>
      </c>
      <c r="G51" s="11">
        <v>204</v>
      </c>
      <c r="H51" s="157"/>
      <c r="I51" s="6">
        <f>G51*H51</f>
        <v>0</v>
      </c>
    </row>
    <row r="52" spans="2:12" x14ac:dyDescent="0.25">
      <c r="B52" s="26"/>
      <c r="C52" s="26"/>
      <c r="D52" s="26"/>
      <c r="E52" s="39"/>
      <c r="F52" s="5"/>
      <c r="G52" s="11"/>
      <c r="H52" s="157"/>
    </row>
    <row r="53" spans="2:12" ht="15.6" x14ac:dyDescent="0.3">
      <c r="B53" s="95" t="s">
        <v>8</v>
      </c>
      <c r="C53" s="96" t="s">
        <v>12</v>
      </c>
      <c r="D53" s="96"/>
      <c r="E53" s="57" t="s">
        <v>36</v>
      </c>
      <c r="F53" s="97"/>
      <c r="G53" s="98"/>
      <c r="H53" s="165"/>
      <c r="I53" s="61">
        <f>SUM(I49:I51)</f>
        <v>0</v>
      </c>
      <c r="K53" s="21"/>
      <c r="L53" s="21"/>
    </row>
    <row r="54" spans="2:12" x14ac:dyDescent="0.25">
      <c r="E54" s="87"/>
      <c r="F54" s="5"/>
      <c r="H54" s="157"/>
    </row>
    <row r="55" spans="2:12" x14ac:dyDescent="0.25">
      <c r="E55" s="87"/>
      <c r="F55" s="5"/>
      <c r="H55" s="157"/>
    </row>
    <row r="56" spans="2:12" ht="15.6" x14ac:dyDescent="0.25">
      <c r="B56" s="100" t="s">
        <v>8</v>
      </c>
      <c r="C56" s="100" t="s">
        <v>13</v>
      </c>
      <c r="D56" s="101"/>
      <c r="E56" s="102" t="s">
        <v>31</v>
      </c>
      <c r="F56" s="103"/>
      <c r="G56" s="104"/>
      <c r="H56" s="166"/>
      <c r="I56" s="104"/>
    </row>
    <row r="57" spans="2:12" x14ac:dyDescent="0.25">
      <c r="E57" s="87"/>
      <c r="H57" s="157"/>
    </row>
    <row r="58" spans="2:12" ht="30.6" x14ac:dyDescent="0.25">
      <c r="B58" s="173" t="s">
        <v>3</v>
      </c>
      <c r="C58" s="173"/>
      <c r="D58" s="173"/>
      <c r="E58" s="76" t="s">
        <v>4</v>
      </c>
      <c r="F58" s="41" t="s">
        <v>5</v>
      </c>
      <c r="G58" s="42" t="s">
        <v>6</v>
      </c>
      <c r="H58" s="43" t="s">
        <v>42</v>
      </c>
      <c r="I58" s="42" t="s">
        <v>43</v>
      </c>
    </row>
    <row r="59" spans="2:12" x14ac:dyDescent="0.25">
      <c r="B59" s="89"/>
      <c r="C59" s="89"/>
      <c r="D59" s="89"/>
      <c r="E59" s="90"/>
      <c r="F59" s="106"/>
      <c r="G59" s="92"/>
      <c r="H59" s="164"/>
      <c r="I59" s="93"/>
    </row>
    <row r="60" spans="2:12" ht="90" x14ac:dyDescent="0.25">
      <c r="B60" s="3" t="s">
        <v>8</v>
      </c>
      <c r="C60" s="3" t="s">
        <v>13</v>
      </c>
      <c r="D60" s="3" t="s">
        <v>8</v>
      </c>
      <c r="E60" s="90" t="s">
        <v>48</v>
      </c>
      <c r="F60" s="46" t="s">
        <v>11</v>
      </c>
      <c r="G60" s="11">
        <v>94</v>
      </c>
      <c r="H60" s="157"/>
      <c r="I60" s="6">
        <f>G60*H60</f>
        <v>0</v>
      </c>
    </row>
    <row r="61" spans="2:12" x14ac:dyDescent="0.25">
      <c r="E61" s="33"/>
      <c r="H61" s="157"/>
    </row>
    <row r="62" spans="2:12" ht="207" customHeight="1" x14ac:dyDescent="0.3">
      <c r="B62" s="3" t="s">
        <v>8</v>
      </c>
      <c r="C62" s="3" t="s">
        <v>13</v>
      </c>
      <c r="D62" s="3" t="s">
        <v>12</v>
      </c>
      <c r="E62" s="90" t="s">
        <v>52</v>
      </c>
      <c r="F62" s="5" t="s">
        <v>15</v>
      </c>
      <c r="G62" s="11">
        <v>375</v>
      </c>
      <c r="H62" s="157"/>
      <c r="I62" s="6">
        <f>G62*H62</f>
        <v>0</v>
      </c>
    </row>
    <row r="63" spans="2:12" x14ac:dyDescent="0.25">
      <c r="D63" s="26"/>
      <c r="E63" s="39"/>
      <c r="F63" s="5"/>
      <c r="G63" s="11"/>
      <c r="H63" s="167"/>
    </row>
    <row r="64" spans="2:12" x14ac:dyDescent="0.25">
      <c r="E64" s="87"/>
      <c r="H64" s="157"/>
    </row>
    <row r="65" spans="2:12" ht="15.6" x14ac:dyDescent="0.3">
      <c r="B65" s="95" t="s">
        <v>8</v>
      </c>
      <c r="C65" s="96" t="s">
        <v>13</v>
      </c>
      <c r="D65" s="96"/>
      <c r="E65" s="105" t="s">
        <v>32</v>
      </c>
      <c r="F65" s="97"/>
      <c r="G65" s="98"/>
      <c r="H65" s="165"/>
      <c r="I65" s="61">
        <f>SUM(I60:I64)</f>
        <v>0</v>
      </c>
      <c r="K65" s="21"/>
      <c r="L65" s="21"/>
    </row>
    <row r="66" spans="2:12" x14ac:dyDescent="0.25">
      <c r="E66" s="87"/>
      <c r="H66" s="157"/>
      <c r="I66" s="6" t="s">
        <v>18</v>
      </c>
    </row>
    <row r="67" spans="2:12" s="1" customFormat="1" ht="15.6" x14ac:dyDescent="0.3">
      <c r="B67" s="26"/>
      <c r="C67" s="26"/>
      <c r="D67" s="26"/>
      <c r="E67" s="39"/>
      <c r="F67" s="5"/>
      <c r="G67" s="11"/>
      <c r="H67" s="157"/>
      <c r="I67" s="14"/>
      <c r="K67" s="12"/>
    </row>
    <row r="68" spans="2:12" s="1" customFormat="1" ht="15.6" x14ac:dyDescent="0.3">
      <c r="B68" s="100" t="s">
        <v>8</v>
      </c>
      <c r="C68" s="100" t="s">
        <v>14</v>
      </c>
      <c r="D68" s="101"/>
      <c r="E68" s="102" t="s">
        <v>54</v>
      </c>
      <c r="F68" s="69"/>
      <c r="G68" s="69"/>
      <c r="H68" s="160"/>
      <c r="I68" s="70"/>
      <c r="K68" s="12"/>
    </row>
    <row r="69" spans="2:12" s="1" customFormat="1" x14ac:dyDescent="0.25">
      <c r="B69" s="107"/>
      <c r="C69" s="108"/>
      <c r="D69" s="109"/>
      <c r="E69" s="110"/>
      <c r="F69" s="111"/>
      <c r="G69" s="112"/>
      <c r="H69" s="157"/>
      <c r="I69" s="11"/>
      <c r="K69" s="12"/>
    </row>
    <row r="70" spans="2:12" s="1" customFormat="1" ht="30.6" x14ac:dyDescent="0.25">
      <c r="B70" s="173" t="s">
        <v>3</v>
      </c>
      <c r="C70" s="173"/>
      <c r="D70" s="173"/>
      <c r="E70" s="76" t="s">
        <v>4</v>
      </c>
      <c r="F70" s="41" t="s">
        <v>5</v>
      </c>
      <c r="G70" s="42" t="s">
        <v>6</v>
      </c>
      <c r="H70" s="43" t="s">
        <v>42</v>
      </c>
      <c r="I70" s="42" t="s">
        <v>43</v>
      </c>
      <c r="K70" s="12"/>
    </row>
    <row r="71" spans="2:12" s="1" customFormat="1" x14ac:dyDescent="0.25">
      <c r="B71" s="113"/>
      <c r="C71" s="113"/>
      <c r="D71" s="113"/>
      <c r="E71" s="113"/>
      <c r="F71" s="114"/>
      <c r="G71" s="112"/>
      <c r="H71" s="157"/>
      <c r="I71" s="11"/>
      <c r="K71" s="12"/>
    </row>
    <row r="72" spans="2:12" s="1" customFormat="1" ht="145.19999999999999" customHeight="1" x14ac:dyDescent="0.25">
      <c r="B72" s="3" t="s">
        <v>8</v>
      </c>
      <c r="C72" s="3" t="s">
        <v>14</v>
      </c>
      <c r="D72" s="115" t="s">
        <v>8</v>
      </c>
      <c r="E72" s="168" t="s">
        <v>55</v>
      </c>
      <c r="F72" s="46" t="s">
        <v>19</v>
      </c>
      <c r="G72" s="47">
        <v>27</v>
      </c>
      <c r="H72" s="157"/>
      <c r="I72" s="6">
        <f>G72*H72</f>
        <v>0</v>
      </c>
      <c r="K72" s="12"/>
    </row>
    <row r="73" spans="2:12" s="1" customFormat="1" x14ac:dyDescent="0.25">
      <c r="B73" s="113"/>
      <c r="C73" s="113"/>
      <c r="D73" s="113"/>
      <c r="E73" s="45"/>
      <c r="F73" s="46"/>
      <c r="G73" s="47"/>
      <c r="H73" s="157"/>
      <c r="I73" s="6"/>
      <c r="K73" s="12"/>
    </row>
    <row r="74" spans="2:12" s="1" customFormat="1" ht="45" x14ac:dyDescent="0.25">
      <c r="B74" s="3" t="s">
        <v>8</v>
      </c>
      <c r="C74" s="3" t="s">
        <v>14</v>
      </c>
      <c r="D74" s="115" t="s">
        <v>12</v>
      </c>
      <c r="E74" s="113" t="s">
        <v>56</v>
      </c>
      <c r="F74" s="46" t="s">
        <v>19</v>
      </c>
      <c r="G74" s="47">
        <v>81</v>
      </c>
      <c r="H74" s="157"/>
      <c r="I74" s="6">
        <f>G74*H74</f>
        <v>0</v>
      </c>
      <c r="K74" s="12"/>
    </row>
    <row r="75" spans="2:12" s="1" customFormat="1" x14ac:dyDescent="0.25">
      <c r="B75" s="113"/>
      <c r="C75" s="113"/>
      <c r="D75" s="113"/>
      <c r="E75" s="45"/>
      <c r="F75" s="46"/>
      <c r="G75" s="47"/>
      <c r="H75" s="157"/>
      <c r="I75" s="6"/>
      <c r="K75" s="12"/>
    </row>
    <row r="76" spans="2:12" s="1" customFormat="1" ht="30" x14ac:dyDescent="0.25">
      <c r="B76" s="3" t="s">
        <v>8</v>
      </c>
      <c r="C76" s="3" t="s">
        <v>14</v>
      </c>
      <c r="D76" s="115" t="s">
        <v>13</v>
      </c>
      <c r="E76" s="168" t="s">
        <v>57</v>
      </c>
      <c r="F76" s="5" t="s">
        <v>58</v>
      </c>
      <c r="G76" s="11">
        <v>1350</v>
      </c>
      <c r="H76" s="157"/>
      <c r="I76" s="6">
        <f>G76*H76</f>
        <v>0</v>
      </c>
      <c r="K76" s="12"/>
    </row>
    <row r="77" spans="2:12" s="1" customFormat="1" x14ac:dyDescent="0.25">
      <c r="B77" s="113"/>
      <c r="C77" s="113"/>
      <c r="D77" s="113"/>
      <c r="E77" s="45"/>
      <c r="F77" s="5"/>
      <c r="G77" s="11"/>
      <c r="H77" s="157"/>
      <c r="I77" s="6"/>
      <c r="K77" s="12"/>
    </row>
    <row r="78" spans="2:12" s="1" customFormat="1" ht="60.6" x14ac:dyDescent="0.25">
      <c r="B78" s="3" t="s">
        <v>8</v>
      </c>
      <c r="C78" s="3" t="s">
        <v>14</v>
      </c>
      <c r="D78" s="115" t="s">
        <v>14</v>
      </c>
      <c r="E78" s="168" t="s">
        <v>60</v>
      </c>
      <c r="F78" s="46" t="s">
        <v>19</v>
      </c>
      <c r="G78" s="11">
        <v>27</v>
      </c>
      <c r="H78" s="157"/>
      <c r="I78" s="6">
        <f>G78*H78</f>
        <v>0</v>
      </c>
      <c r="K78" s="12"/>
    </row>
    <row r="79" spans="2:12" s="1" customFormat="1" ht="15.6" x14ac:dyDescent="0.3">
      <c r="B79" s="113"/>
      <c r="C79" s="113"/>
      <c r="D79" s="113"/>
      <c r="E79" s="113"/>
      <c r="F79" s="116"/>
      <c r="G79" s="15"/>
      <c r="H79" s="157"/>
      <c r="I79" s="14"/>
      <c r="K79" s="12"/>
    </row>
    <row r="80" spans="2:12" s="1" customFormat="1" ht="75" x14ac:dyDescent="0.25">
      <c r="B80" s="3" t="s">
        <v>8</v>
      </c>
      <c r="C80" s="3" t="s">
        <v>14</v>
      </c>
      <c r="D80" s="115" t="s">
        <v>16</v>
      </c>
      <c r="E80" s="113" t="s">
        <v>59</v>
      </c>
      <c r="F80" s="5" t="s">
        <v>34</v>
      </c>
      <c r="G80" s="11">
        <v>17</v>
      </c>
      <c r="H80" s="157"/>
      <c r="I80" s="6">
        <f>G80*H80</f>
        <v>0</v>
      </c>
      <c r="K80" s="12"/>
    </row>
    <row r="81" spans="2:11" s="1" customFormat="1" x14ac:dyDescent="0.25">
      <c r="B81" s="26"/>
      <c r="C81" s="26"/>
      <c r="D81" s="26"/>
      <c r="E81" s="39"/>
      <c r="F81" s="5"/>
      <c r="G81" s="11"/>
      <c r="H81" s="19"/>
      <c r="I81" s="11"/>
      <c r="K81" s="12"/>
    </row>
    <row r="82" spans="2:11" s="1" customFormat="1" ht="15.6" x14ac:dyDescent="0.3">
      <c r="B82" s="95" t="s">
        <v>8</v>
      </c>
      <c r="C82" s="96" t="s">
        <v>14</v>
      </c>
      <c r="D82" s="96"/>
      <c r="E82" s="105" t="s">
        <v>61</v>
      </c>
      <c r="F82" s="97"/>
      <c r="G82" s="98"/>
      <c r="H82" s="99"/>
      <c r="I82" s="61">
        <f>SUM(I72:I81)</f>
        <v>0</v>
      </c>
      <c r="K82" s="12"/>
    </row>
    <row r="83" spans="2:11" s="1" customFormat="1" x14ac:dyDescent="0.25">
      <c r="B83" s="26"/>
      <c r="C83" s="26"/>
      <c r="D83" s="26"/>
      <c r="E83" s="39"/>
      <c r="F83" s="5"/>
      <c r="G83" s="11"/>
      <c r="H83" s="19"/>
      <c r="I83" s="11"/>
      <c r="K83" s="12"/>
    </row>
    <row r="84" spans="2:11" s="1" customFormat="1" x14ac:dyDescent="0.25">
      <c r="B84" s="26"/>
      <c r="C84" s="26"/>
      <c r="D84" s="26"/>
      <c r="E84" s="39"/>
      <c r="F84" s="5"/>
      <c r="G84" s="11"/>
      <c r="H84" s="19"/>
      <c r="I84" s="11"/>
      <c r="K84" s="12"/>
    </row>
    <row r="85" spans="2:11" s="1" customFormat="1" ht="17.399999999999999" x14ac:dyDescent="0.35">
      <c r="B85" s="8"/>
      <c r="C85" s="8"/>
      <c r="D85" s="9"/>
      <c r="E85" s="117" t="s">
        <v>20</v>
      </c>
      <c r="F85" s="10"/>
      <c r="G85" s="15"/>
      <c r="H85" s="20"/>
      <c r="I85" s="118"/>
      <c r="K85" s="12"/>
    </row>
    <row r="86" spans="2:11" s="1" customFormat="1" ht="15.6" x14ac:dyDescent="0.3">
      <c r="B86" s="119"/>
      <c r="C86" s="119"/>
      <c r="D86" s="120"/>
      <c r="E86" s="121"/>
      <c r="F86" s="46"/>
      <c r="G86" s="15"/>
      <c r="H86" s="20"/>
      <c r="I86" s="122"/>
      <c r="K86" s="12"/>
    </row>
    <row r="87" spans="2:11" s="1" customFormat="1" ht="15.6" x14ac:dyDescent="0.3">
      <c r="B87" s="119"/>
      <c r="C87" s="119"/>
      <c r="D87" s="120"/>
      <c r="E87" s="121"/>
      <c r="F87" s="46"/>
      <c r="G87" s="15"/>
      <c r="H87" s="20"/>
      <c r="I87" s="122"/>
      <c r="K87" s="12"/>
    </row>
    <row r="88" spans="2:11" s="1" customFormat="1" ht="15.6" x14ac:dyDescent="0.3">
      <c r="B88" s="119"/>
      <c r="C88" s="119"/>
      <c r="D88" s="123"/>
      <c r="E88" s="17" t="s">
        <v>21</v>
      </c>
      <c r="F88" s="46"/>
      <c r="G88" s="15"/>
      <c r="H88" s="20"/>
      <c r="I88" s="122"/>
      <c r="K88" s="12"/>
    </row>
    <row r="89" spans="2:11" s="1" customFormat="1" ht="15.6" x14ac:dyDescent="0.3">
      <c r="B89" s="119"/>
      <c r="C89" s="119"/>
      <c r="D89" s="123"/>
      <c r="E89" s="17"/>
      <c r="F89" s="46"/>
      <c r="G89" s="15"/>
      <c r="H89" s="20"/>
      <c r="I89" s="122"/>
      <c r="K89" s="12"/>
    </row>
    <row r="90" spans="2:11" s="1" customFormat="1" ht="15.6" x14ac:dyDescent="0.3">
      <c r="B90" s="119"/>
      <c r="C90" s="119"/>
      <c r="D90" s="124" t="s">
        <v>7</v>
      </c>
      <c r="E90" s="121" t="s">
        <v>2</v>
      </c>
      <c r="F90" s="46"/>
      <c r="G90" s="15"/>
      <c r="H90" s="20"/>
      <c r="I90" s="125">
        <f>I24</f>
        <v>0</v>
      </c>
      <c r="K90" s="12"/>
    </row>
    <row r="91" spans="2:11" s="1" customFormat="1" ht="15.6" x14ac:dyDescent="0.3">
      <c r="B91" s="119"/>
      <c r="C91" s="119"/>
      <c r="D91" s="120"/>
      <c r="E91" s="121"/>
      <c r="F91" s="46"/>
      <c r="G91" s="15"/>
      <c r="H91" s="20"/>
      <c r="I91" s="14"/>
      <c r="K91" s="12"/>
    </row>
    <row r="92" spans="2:11" s="1" customFormat="1" ht="15.6" x14ac:dyDescent="0.3">
      <c r="B92" s="126"/>
      <c r="C92" s="126"/>
      <c r="D92" s="120" t="s">
        <v>8</v>
      </c>
      <c r="E92" s="121" t="s">
        <v>10</v>
      </c>
      <c r="F92" s="127"/>
      <c r="G92" s="128"/>
      <c r="H92" s="129"/>
      <c r="I92" s="14">
        <f>I42</f>
        <v>0</v>
      </c>
      <c r="K92" s="4"/>
    </row>
    <row r="93" spans="2:11" s="1" customFormat="1" ht="15.6" x14ac:dyDescent="0.3">
      <c r="B93" s="119"/>
      <c r="C93" s="119"/>
      <c r="D93" s="120"/>
      <c r="E93" s="121"/>
      <c r="F93" s="46"/>
      <c r="G93" s="15"/>
      <c r="H93" s="20"/>
      <c r="I93" s="130"/>
      <c r="K93" s="4"/>
    </row>
    <row r="94" spans="2:11" s="1" customFormat="1" ht="15.6" x14ac:dyDescent="0.3">
      <c r="B94" s="131"/>
      <c r="C94" s="131"/>
      <c r="D94" s="120" t="s">
        <v>12</v>
      </c>
      <c r="E94" s="121" t="s">
        <v>38</v>
      </c>
      <c r="F94" s="132"/>
      <c r="G94" s="133"/>
      <c r="H94" s="134"/>
      <c r="I94" s="14">
        <f>I53</f>
        <v>0</v>
      </c>
      <c r="K94" s="4"/>
    </row>
    <row r="95" spans="2:11" s="1" customFormat="1" ht="15.6" x14ac:dyDescent="0.3">
      <c r="B95" s="108"/>
      <c r="C95" s="108"/>
      <c r="D95" s="120"/>
      <c r="E95" s="121"/>
      <c r="F95" s="111"/>
      <c r="G95" s="135"/>
      <c r="H95" s="136"/>
      <c r="I95" s="14"/>
      <c r="K95" s="4"/>
    </row>
    <row r="96" spans="2:11" s="1" customFormat="1" ht="15.6" x14ac:dyDescent="0.3">
      <c r="B96" s="108"/>
      <c r="C96" s="108"/>
      <c r="D96" s="120" t="s">
        <v>13</v>
      </c>
      <c r="E96" s="121" t="s">
        <v>31</v>
      </c>
      <c r="F96" s="111"/>
      <c r="G96" s="135"/>
      <c r="H96" s="136"/>
      <c r="I96" s="14">
        <f>I65</f>
        <v>0</v>
      </c>
      <c r="K96" s="4"/>
    </row>
    <row r="97" spans="1:11" s="1" customFormat="1" x14ac:dyDescent="0.25">
      <c r="B97" s="108"/>
      <c r="C97" s="108"/>
      <c r="D97" s="120"/>
      <c r="E97" s="121"/>
      <c r="F97" s="111"/>
      <c r="G97" s="135"/>
      <c r="H97" s="136"/>
      <c r="I97" s="137"/>
      <c r="K97" s="4"/>
    </row>
    <row r="98" spans="1:11" s="1" customFormat="1" ht="15.6" x14ac:dyDescent="0.3">
      <c r="B98" s="108"/>
      <c r="C98" s="108"/>
      <c r="D98" s="120" t="s">
        <v>14</v>
      </c>
      <c r="E98" s="121" t="s">
        <v>54</v>
      </c>
      <c r="F98" s="111"/>
      <c r="G98" s="135"/>
      <c r="H98" s="136"/>
      <c r="I98" s="14">
        <f>I82</f>
        <v>0</v>
      </c>
      <c r="K98" s="4"/>
    </row>
    <row r="99" spans="1:11" s="1" customFormat="1" x14ac:dyDescent="0.25">
      <c r="B99" s="108"/>
      <c r="C99" s="108"/>
      <c r="D99" s="120"/>
      <c r="E99" s="138"/>
      <c r="F99" s="111"/>
      <c r="G99" s="135"/>
      <c r="H99" s="136"/>
      <c r="I99" s="137"/>
      <c r="K99" s="4"/>
    </row>
    <row r="100" spans="1:11" s="1" customFormat="1" ht="17.399999999999999" x14ac:dyDescent="0.3">
      <c r="B100" s="139"/>
      <c r="C100" s="55"/>
      <c r="D100" s="56"/>
      <c r="E100" s="140" t="s">
        <v>22</v>
      </c>
      <c r="F100" s="58"/>
      <c r="G100" s="59"/>
      <c r="H100" s="60"/>
      <c r="I100" s="141">
        <f>SUM(I90:I98)</f>
        <v>0</v>
      </c>
      <c r="K100" s="4"/>
    </row>
    <row r="101" spans="1:11" s="1" customFormat="1" ht="24.75" customHeight="1" x14ac:dyDescent="0.35">
      <c r="B101" s="142"/>
      <c r="C101" s="143"/>
      <c r="D101" s="144"/>
      <c r="E101" s="145" t="s">
        <v>23</v>
      </c>
      <c r="F101" s="146"/>
      <c r="G101" s="147"/>
      <c r="H101" s="147"/>
      <c r="I101" s="148">
        <f>I100*0.25</f>
        <v>0</v>
      </c>
      <c r="K101" s="12"/>
    </row>
    <row r="102" spans="1:11" s="1" customFormat="1" ht="18" x14ac:dyDescent="0.35">
      <c r="B102" s="149"/>
      <c r="C102" s="149"/>
      <c r="D102" s="150"/>
      <c r="E102" s="151"/>
      <c r="F102" s="152"/>
      <c r="G102" s="153"/>
      <c r="H102" s="153"/>
      <c r="I102" s="154"/>
      <c r="J102" s="18"/>
      <c r="K102" s="12"/>
    </row>
    <row r="103" spans="1:11" s="1" customFormat="1" ht="18" x14ac:dyDescent="0.35">
      <c r="A103"/>
      <c r="B103" s="142"/>
      <c r="C103" s="143"/>
      <c r="D103" s="144"/>
      <c r="E103" s="155" t="s">
        <v>24</v>
      </c>
      <c r="F103" s="146"/>
      <c r="G103" s="147"/>
      <c r="H103" s="147"/>
      <c r="I103" s="156">
        <f>I101+I100</f>
        <v>0</v>
      </c>
      <c r="K103" s="4"/>
    </row>
    <row r="104" spans="1:11" s="1" customFormat="1" ht="15.6" x14ac:dyDescent="0.3">
      <c r="A104"/>
      <c r="B104" s="13"/>
      <c r="C104" s="13"/>
      <c r="D104" s="13"/>
      <c r="F104" s="5"/>
      <c r="G104" s="11"/>
      <c r="H104" s="22"/>
      <c r="I104"/>
      <c r="K104" s="12"/>
    </row>
    <row r="105" spans="1:11" s="1" customFormat="1" ht="15.6" x14ac:dyDescent="0.3">
      <c r="A105"/>
      <c r="B105" s="8"/>
      <c r="C105" s="8"/>
      <c r="D105" s="9"/>
      <c r="E105" s="17"/>
      <c r="F105" s="10"/>
      <c r="G105" s="15"/>
      <c r="H105" s="20"/>
      <c r="I105" s="14"/>
      <c r="K105" s="12"/>
    </row>
  </sheetData>
  <sheetProtection algorithmName="SHA-512" hashValue="RgRQZOF54kLXwM8GW+6CBmqQxz9dgcXeBa7PRZDYZrjaG+dGRn2UP64h+M2d9Nqu52dyeL180K9B74wIDk2BMQ==" saltValue="CsnyVKiPZ9gITIbn+6pPng==" spinCount="100000" sheet="1" objects="1" scenarios="1"/>
  <mergeCells count="7">
    <mergeCell ref="B70:D70"/>
    <mergeCell ref="H2:I2"/>
    <mergeCell ref="B58:D58"/>
    <mergeCell ref="B30:D30"/>
    <mergeCell ref="B47:D47"/>
    <mergeCell ref="B2:G2"/>
    <mergeCell ref="B12:D12"/>
  </mergeCells>
  <phoneticPr fontId="41" type="noConversion"/>
  <pageMargins left="0.70866141732283472" right="0.70866141732283472" top="0.74803149606299213" bottom="0.74803149606299213" header="0.31496062992125984" footer="0.31496062992125984"/>
  <pageSetup paperSize="9" scale="56" orientation="portrait" r:id="rId1"/>
  <rowBreaks count="3" manualBreakCount="3">
    <brk id="24" max="8" man="1"/>
    <brk id="43" max="8" man="1"/>
    <brk id="8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troškovnik</vt:lpstr>
      <vt:lpstr>naslovnica!Podrucje_ispisa</vt:lpstr>
      <vt:lpstr>troškovnik!Podrucje_ispisa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Juraj</dc:creator>
  <cp:keywords/>
  <dc:description/>
  <cp:lastModifiedBy>Davor Čerkuč</cp:lastModifiedBy>
  <cp:revision/>
  <cp:lastPrinted>2023-02-25T17:04:25Z</cp:lastPrinted>
  <dcterms:created xsi:type="dcterms:W3CDTF">2021-07-29T07:18:44Z</dcterms:created>
  <dcterms:modified xsi:type="dcterms:W3CDTF">2024-06-07T10:35:20Z</dcterms:modified>
  <cp:category/>
  <cp:contentStatus/>
</cp:coreProperties>
</file>